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codeName="ThisWorkbook"/>
  <mc:AlternateContent xmlns:mc="http://schemas.openxmlformats.org/markup-compatibility/2006">
    <mc:Choice Requires="x15">
      <x15ac:absPath xmlns:x15ac="http://schemas.microsoft.com/office/spreadsheetml/2010/11/ac" url="D:\ANGELA_AMAYA\Servicio_carpeta\"/>
    </mc:Choice>
  </mc:AlternateContent>
  <xr:revisionPtr revIDLastSave="0" documentId="13_ncr:1_{28946E6F-744D-4FA9-BF4E-78558AABFD2A}" xr6:coauthVersionLast="47" xr6:coauthVersionMax="47" xr10:uidLastSave="{00000000-0000-0000-0000-000000000000}"/>
  <bookViews>
    <workbookView xWindow="-120" yWindow="-120" windowWidth="29040" windowHeight="15720" tabRatio="355" xr2:uid="{00000000-000D-0000-FFFF-FFFF00000000}"/>
  </bookViews>
  <sheets>
    <sheet name="TMAX_PRINCIPALES_CIUDADES" sheetId="1" r:id="rId1"/>
    <sheet name="Hoja1" sheetId="2" state="hidden" r:id="rId2"/>
  </sheets>
  <definedNames>
    <definedName name="_xlnm._FilterDatabase" localSheetId="0" hidden="1">TMAX_PRINCIPALES_CIUDADES!$Y$5:$Y$48</definedName>
    <definedName name="_xlnm.Print_Area" localSheetId="0">TMAX_PRINCIPALES_CIUDADES!$B$1:$AL$48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I6" i="1" l="1"/>
  <c r="AI5" i="1"/>
  <c r="AJ7" i="1"/>
  <c r="AJ41" i="1"/>
  <c r="AL41" i="1" s="1"/>
  <c r="AJ40" i="1"/>
  <c r="AL40" i="1" s="1"/>
  <c r="AJ39" i="1"/>
  <c r="AL39" i="1" s="1"/>
  <c r="AI38" i="1"/>
  <c r="AJ35" i="1"/>
  <c r="AL35" i="1" s="1"/>
  <c r="AJ33" i="1"/>
  <c r="AL33" i="1" s="1"/>
  <c r="AI32" i="1"/>
  <c r="AJ31" i="1"/>
  <c r="AL31" i="1" s="1"/>
  <c r="AJ30" i="1"/>
  <c r="AL30" i="1" s="1"/>
  <c r="AJ21" i="1"/>
  <c r="AL21" i="1" s="1"/>
  <c r="AL7" i="1"/>
  <c r="AL183" i="1"/>
  <c r="AK183" i="1"/>
  <c r="AL182" i="1"/>
  <c r="AK182" i="1"/>
  <c r="AL181" i="1"/>
  <c r="AK181" i="1"/>
  <c r="AL180" i="1"/>
  <c r="AK180" i="1"/>
  <c r="AL179" i="1"/>
  <c r="AK179" i="1"/>
  <c r="AL178" i="1"/>
  <c r="AK178" i="1"/>
  <c r="AL177" i="1"/>
  <c r="AK177" i="1"/>
  <c r="AL176" i="1"/>
  <c r="AK176" i="1"/>
  <c r="AL175" i="1"/>
  <c r="AK175" i="1"/>
  <c r="AL174" i="1"/>
  <c r="AK174" i="1"/>
  <c r="AL173" i="1"/>
  <c r="AK173" i="1"/>
  <c r="AL172" i="1"/>
  <c r="AK172" i="1"/>
  <c r="AL171" i="1"/>
  <c r="AK171" i="1"/>
  <c r="AL170" i="1"/>
  <c r="AK170" i="1"/>
  <c r="AL169" i="1"/>
  <c r="AK169" i="1"/>
  <c r="AL168" i="1"/>
  <c r="AK168" i="1"/>
  <c r="AL167" i="1"/>
  <c r="AK167" i="1"/>
  <c r="AL166" i="1"/>
  <c r="AK166" i="1"/>
  <c r="AL165" i="1"/>
  <c r="AK165" i="1"/>
  <c r="AL164" i="1"/>
  <c r="AK164" i="1"/>
  <c r="AL163" i="1"/>
  <c r="AK163" i="1"/>
  <c r="AL162" i="1"/>
  <c r="AK162" i="1"/>
  <c r="AL161" i="1"/>
  <c r="AK161" i="1"/>
  <c r="AL160" i="1"/>
  <c r="AK160" i="1"/>
  <c r="AL159" i="1"/>
  <c r="AK159" i="1"/>
  <c r="AL158" i="1"/>
  <c r="AK158" i="1"/>
  <c r="AL157" i="1"/>
  <c r="AK157" i="1"/>
  <c r="AL156" i="1"/>
  <c r="AK156" i="1"/>
  <c r="AL155" i="1"/>
  <c r="AK155" i="1"/>
  <c r="AL154" i="1"/>
  <c r="AK154" i="1"/>
  <c r="AL153" i="1"/>
  <c r="AK153" i="1"/>
  <c r="AL152" i="1"/>
  <c r="AK152" i="1"/>
  <c r="AL151" i="1"/>
  <c r="AK151" i="1"/>
  <c r="AL150" i="1"/>
  <c r="AK150" i="1"/>
  <c r="AL149" i="1"/>
  <c r="AK149" i="1"/>
  <c r="AL148" i="1"/>
  <c r="AK148" i="1"/>
  <c r="AL147" i="1"/>
  <c r="AK147" i="1"/>
  <c r="AL146" i="1"/>
  <c r="AK146" i="1"/>
  <c r="AL145" i="1"/>
  <c r="AK145" i="1"/>
  <c r="F53" i="1"/>
  <c r="F52" i="1"/>
  <c r="AJ48" i="1"/>
  <c r="AL48" i="1" s="1"/>
  <c r="AI48" i="1"/>
  <c r="AJ46" i="1"/>
  <c r="AL46" i="1" s="1"/>
  <c r="AI46" i="1"/>
  <c r="AJ45" i="1"/>
  <c r="AL45" i="1" s="1"/>
  <c r="AI45" i="1"/>
  <c r="AJ44" i="1"/>
  <c r="AL44" i="1" s="1"/>
  <c r="AI44" i="1"/>
  <c r="AJ28" i="1"/>
  <c r="AL28" i="1" s="1"/>
  <c r="AI28" i="1"/>
  <c r="AJ27" i="1"/>
  <c r="AL27" i="1" s="1"/>
  <c r="AI27" i="1"/>
  <c r="AJ26" i="1"/>
  <c r="AL26" i="1" s="1"/>
  <c r="AI26" i="1"/>
  <c r="AJ25" i="1"/>
  <c r="AL25" i="1" s="1"/>
  <c r="AI25" i="1"/>
  <c r="AJ24" i="1"/>
  <c r="AL24" i="1" s="1"/>
  <c r="AI24" i="1"/>
  <c r="AJ23" i="1"/>
  <c r="AL23" i="1" s="1"/>
  <c r="AI23" i="1"/>
  <c r="AI21" i="1"/>
  <c r="AJ20" i="1"/>
  <c r="AL20" i="1" s="1"/>
  <c r="AI20" i="1"/>
  <c r="AJ19" i="1"/>
  <c r="AL19" i="1" s="1"/>
  <c r="AI19" i="1"/>
  <c r="AJ18" i="1"/>
  <c r="AL18" i="1" s="1"/>
  <c r="AI18" i="1"/>
  <c r="AJ17" i="1"/>
  <c r="AL17" i="1" s="1"/>
  <c r="AI17" i="1"/>
  <c r="AJ15" i="1"/>
  <c r="AL15" i="1" s="1"/>
  <c r="AI15" i="1"/>
  <c r="AJ14" i="1"/>
  <c r="AL14" i="1" s="1"/>
  <c r="AI14" i="1"/>
  <c r="AJ13" i="1"/>
  <c r="AL13" i="1" s="1"/>
  <c r="AI13" i="1"/>
  <c r="AJ12" i="1"/>
  <c r="AL12" i="1" s="1"/>
  <c r="AI12" i="1"/>
  <c r="AJ11" i="1"/>
  <c r="AL11" i="1" s="1"/>
  <c r="AI11" i="1"/>
  <c r="AJ10" i="1"/>
  <c r="AL10" i="1" s="1"/>
  <c r="AI10" i="1"/>
  <c r="AJ9" i="1"/>
  <c r="AL9" i="1" s="1"/>
  <c r="AI9" i="1"/>
  <c r="AJ8" i="1"/>
  <c r="AL8" i="1" s="1"/>
  <c r="AI8" i="1"/>
  <c r="AJ6" i="1"/>
  <c r="AL6" i="1" s="1"/>
  <c r="AJ5" i="1"/>
  <c r="AL5" i="1" s="1"/>
  <c r="AI7" i="1" l="1"/>
  <c r="AI30" i="1"/>
  <c r="AJ32" i="1"/>
  <c r="AL32" i="1" s="1"/>
  <c r="AI35" i="1"/>
  <c r="AJ38" i="1"/>
  <c r="AL38" i="1" s="1"/>
  <c r="AI31" i="1"/>
  <c r="AI33" i="1"/>
  <c r="AI39" i="1"/>
  <c r="AI40" i="1"/>
  <c r="AI41" i="1"/>
</calcChain>
</file>

<file path=xl/sharedStrings.xml><?xml version="1.0" encoding="utf-8"?>
<sst xmlns="http://schemas.openxmlformats.org/spreadsheetml/2006/main" count="430" uniqueCount="171">
  <si>
    <t>TEMPERATURA MÁXIMA DEL AIRE Y ANOMALÍA DE LAS PRINCIPALES CIUDADES DEL PAÍS</t>
  </si>
  <si>
    <t>CÓDIGO</t>
  </si>
  <si>
    <t>ESTACION</t>
  </si>
  <si>
    <t>MUNICIPIO</t>
  </si>
  <si>
    <t xml:space="preserve"> ultimo dato
registrado </t>
  </si>
  <si>
    <t>MÁXIMA</t>
  </si>
  <si>
    <t>TEMPERATURA MEDIA MÁXIMA ABSOLUTA MENSUAL MULTIANUAL</t>
  </si>
  <si>
    <t>TEMPERATURA MÁXIMA ABSOLUTA</t>
  </si>
  <si>
    <t>TEMPERATURA MÍNIMA ABSOLUTA</t>
  </si>
  <si>
    <t>DEL MES</t>
  </si>
  <si>
    <t>HISTÓRICA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</si>
  <si>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</si>
  <si>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</si>
  <si>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</si>
  <si>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</si>
  <si>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</si>
  <si>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</si>
  <si>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</si>
  <si>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</si>
  <si>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</si>
  <si>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</si>
  <si>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</si>
  <si>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</si>
  <si>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REGIÓN CARIBE</t>
  </si>
  <si>
    <t>APTO. SAN ANDRES</t>
  </si>
  <si>
    <t>San Andrés</t>
  </si>
  <si>
    <t>SP</t>
  </si>
  <si>
    <t>APTO. PROVIDENCIA</t>
  </si>
  <si>
    <t>Providencia</t>
  </si>
  <si>
    <t>PV</t>
  </si>
  <si>
    <t>APTO. SANTA MARTA</t>
  </si>
  <si>
    <t>Santa Marta</t>
  </si>
  <si>
    <t>SM</t>
  </si>
  <si>
    <t>APTO. CARTAGENA</t>
  </si>
  <si>
    <t>Cartagena</t>
  </si>
  <si>
    <t>CG</t>
  </si>
  <si>
    <t>APTO. BARRANQUILLA (Soledad)</t>
  </si>
  <si>
    <t>Barranquilla</t>
  </si>
  <si>
    <t>BQ</t>
  </si>
  <si>
    <t>APTO. RIOHACHA</t>
  </si>
  <si>
    <t>Riohacha</t>
  </si>
  <si>
    <t>RH</t>
  </si>
  <si>
    <t>APTO. VALLEDUPAR</t>
  </si>
  <si>
    <t>Valledupar</t>
  </si>
  <si>
    <t>VP</t>
  </si>
  <si>
    <t>SINCELEJO (Est. U. de Sucre)</t>
  </si>
  <si>
    <t>Sincelejo</t>
  </si>
  <si>
    <t>APTO. RAFAEL BARVO (Corozal)</t>
  </si>
  <si>
    <t>Corozal</t>
  </si>
  <si>
    <t>CZ</t>
  </si>
  <si>
    <t>APTO. MONTERIA</t>
  </si>
  <si>
    <t>Montería</t>
  </si>
  <si>
    <t>MR</t>
  </si>
  <si>
    <t>APTO. APARTADO</t>
  </si>
  <si>
    <t>Apartadó</t>
  </si>
  <si>
    <t>LC</t>
  </si>
  <si>
    <t>REGIÓN ANDINA</t>
  </si>
  <si>
    <t>APTO. BARRANCABERMEJA</t>
  </si>
  <si>
    <t>Barrancabermeja</t>
  </si>
  <si>
    <t>EJ</t>
  </si>
  <si>
    <t>APTO. BUCARAMANGA (Lebrija)</t>
  </si>
  <si>
    <t>Bucaramanga</t>
  </si>
  <si>
    <t>BG</t>
  </si>
  <si>
    <t>APTO. CUCUTA</t>
  </si>
  <si>
    <t>Cúcuta</t>
  </si>
  <si>
    <t>CC</t>
  </si>
  <si>
    <t>APTO. MEDELLIN</t>
  </si>
  <si>
    <t>Medellín</t>
  </si>
  <si>
    <t>MD</t>
  </si>
  <si>
    <t>APTO. RIONEGRO</t>
  </si>
  <si>
    <t>Rionegro</t>
  </si>
  <si>
    <t>RG</t>
  </si>
  <si>
    <t>APTO. MANIZALES</t>
  </si>
  <si>
    <t>Manizales</t>
  </si>
  <si>
    <t>MZ</t>
  </si>
  <si>
    <t>APTO. PEREIRA</t>
  </si>
  <si>
    <t>Pereira</t>
  </si>
  <si>
    <t>PE</t>
  </si>
  <si>
    <t>APTO. ARMENIA (La Tebaida)</t>
  </si>
  <si>
    <t>Armenia</t>
  </si>
  <si>
    <t>AR</t>
  </si>
  <si>
    <t>APTO. IBAGUE</t>
  </si>
  <si>
    <t>Ibagué</t>
  </si>
  <si>
    <t>IB</t>
  </si>
  <si>
    <t>APTO. BOGOTA</t>
  </si>
  <si>
    <t>Bogotá D.C.</t>
  </si>
  <si>
    <t>BO</t>
  </si>
  <si>
    <t>TUNJA (U.P.T.C)</t>
  </si>
  <si>
    <t>Tunja</t>
  </si>
  <si>
    <t>APTO. CALI (Palmira)</t>
  </si>
  <si>
    <t>Palmira</t>
  </si>
  <si>
    <t>CL</t>
  </si>
  <si>
    <t>APTO. POPAYAN</t>
  </si>
  <si>
    <t>Popayan</t>
  </si>
  <si>
    <t>PP</t>
  </si>
  <si>
    <t>APTO. NEIVA</t>
  </si>
  <si>
    <t>Neiva</t>
  </si>
  <si>
    <t>NV</t>
  </si>
  <si>
    <t>APTO. PASTO (Chachagui)</t>
  </si>
  <si>
    <t>Chachagüí</t>
  </si>
  <si>
    <t>PS</t>
  </si>
  <si>
    <t>Est. BOTANA (Pasto)</t>
  </si>
  <si>
    <t>Pasto</t>
  </si>
  <si>
    <t>APTO. IPIALES</t>
  </si>
  <si>
    <t>Ipiales</t>
  </si>
  <si>
    <t>IP</t>
  </si>
  <si>
    <t>REGIÓN PACÍFICA</t>
  </si>
  <si>
    <t>APTO. QUIBDO</t>
  </si>
  <si>
    <t>Quibdó</t>
  </si>
  <si>
    <t>UI</t>
  </si>
  <si>
    <t>APTO. BUENAVENTURA</t>
  </si>
  <si>
    <t>Buenaventura</t>
  </si>
  <si>
    <t>BU</t>
  </si>
  <si>
    <t>ORINOQUÍA Y AMAZONÍA</t>
  </si>
  <si>
    <t>APTO. ARAUCA</t>
  </si>
  <si>
    <t>Arauca</t>
  </si>
  <si>
    <t>UC</t>
  </si>
  <si>
    <t>APTO. PTO. CARREÑO</t>
  </si>
  <si>
    <t>Puerto Carreño</t>
  </si>
  <si>
    <t>PC</t>
  </si>
  <si>
    <t>APTO. VILLAVICENCIO</t>
  </si>
  <si>
    <t>Villavicencio</t>
  </si>
  <si>
    <t>VV</t>
  </si>
  <si>
    <t>APTO. YOPAL</t>
  </si>
  <si>
    <t>Yopal</t>
  </si>
  <si>
    <t>SAN JOSE DEL GUAVIARE</t>
  </si>
  <si>
    <t>San José del Guaviare</t>
  </si>
  <si>
    <t>PUERTO INIRIDA</t>
  </si>
  <si>
    <t>Puerto Inírida</t>
  </si>
  <si>
    <t>MITU (EST. AUTOMATICA)</t>
  </si>
  <si>
    <t>Mitú</t>
  </si>
  <si>
    <t>GAVIOTAS</t>
  </si>
  <si>
    <t>Cumaribo</t>
  </si>
  <si>
    <t>GV</t>
  </si>
  <si>
    <t>MOCOA (EST. ACUEDUCTO)</t>
  </si>
  <si>
    <t>Mocoa</t>
  </si>
  <si>
    <t>APTO. FLORENCIA</t>
  </si>
  <si>
    <t>Florencia</t>
  </si>
  <si>
    <t>APTO. LETICIA</t>
  </si>
  <si>
    <t>Leticia</t>
  </si>
  <si>
    <t>LT</t>
  </si>
  <si>
    <t>Cali</t>
  </si>
  <si>
    <t>||</t>
  </si>
  <si>
    <t>OMM media-max 1981-2010</t>
  </si>
  <si>
    <t>NOMBRE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</si>
  <si>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</si>
  <si>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</si>
  <si>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</si>
  <si>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</si>
  <si>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</si>
  <si>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</si>
  <si>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</si>
  <si>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</si>
  <si>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</si>
  <si>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</si>
  <si>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</si>
  <si>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</si>
  <si>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APTO. BARRANQUILLA (SOLEDAD)</t>
  </si>
  <si>
    <t>APTO. RAFAEL BARVO (COROZAL)</t>
  </si>
  <si>
    <t>APTO. BUCARAMANGA (LEBRIJA)</t>
  </si>
  <si>
    <t>APTO. ARMENIA (LA TEBAIDA)</t>
  </si>
  <si>
    <t>APTO. BOGOTA (ELDORADO)</t>
  </si>
  <si>
    <t>APTO. CALI (PALMIRA)</t>
  </si>
  <si>
    <t>Popayán</t>
  </si>
  <si>
    <t>APTO. PASTO</t>
  </si>
  <si>
    <t>BOTANA</t>
  </si>
  <si>
    <t>CUMARIBO (GAVIOTAS)</t>
  </si>
  <si>
    <r>
      <rPr>
        <b/>
        <sz val="10"/>
        <rFont val="Arial Narrow"/>
        <family val="2"/>
      </rPr>
      <t xml:space="preserve">supera 
o igual </t>
    </r>
    <r>
      <rPr>
        <b/>
        <sz val="9"/>
        <rFont val="Arial Narrow"/>
        <family val="2"/>
      </rPr>
      <t xml:space="preserve"> 
MAX hist.</t>
    </r>
  </si>
  <si>
    <t>MARZO 2026</t>
  </si>
  <si>
    <t>sd</t>
  </si>
  <si>
    <t>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</si>
</sst>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"/>
    <numFmt numFmtId="165" formatCode="0.0"/>
    <numFmt numFmtId="166" formatCode="[$-240A]d&quot; de &quot;mmmm&quot; de &quot;yyyy;@"/>
    <numFmt numFmtId="167" formatCode="General_)"/>
  </numFmts>
  <fonts count="33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 Narrow"/>
      <family val="2"/>
    </font>
    <font>
      <b/>
      <sz val="16"/>
      <name val="Arial Narrow"/>
      <family val="2"/>
    </font>
    <font>
      <sz val="12"/>
      <name val="Arial"/>
      <family val="2"/>
    </font>
    <font>
      <b/>
      <sz val="8"/>
      <name val="Arial Narrow"/>
      <family val="2"/>
    </font>
    <font>
      <sz val="11"/>
      <name val="Arial"/>
      <family val="2"/>
    </font>
    <font>
      <b/>
      <sz val="14"/>
      <color indexed="10"/>
      <name val="Arial"/>
      <family val="2"/>
    </font>
    <font>
      <b/>
      <sz val="9"/>
      <name val="Arial Narrow"/>
      <family val="2"/>
    </font>
    <font>
      <b/>
      <sz val="10"/>
      <name val="Arial Narrow"/>
      <family val="2"/>
    </font>
    <font>
      <b/>
      <sz val="12"/>
      <color rgb="FF7030A0"/>
      <name val="Arial"/>
      <family val="2"/>
      <scheme val="minor"/>
    </font>
    <font>
      <b/>
      <sz val="12"/>
      <name val="Arial"/>
      <family val="2"/>
      <scheme val="minor"/>
    </font>
    <font>
      <sz val="12"/>
      <name val="Arial"/>
      <family val="2"/>
      <scheme val="minor"/>
    </font>
    <font>
      <b/>
      <sz val="12"/>
      <color theme="0"/>
      <name val="Arial"/>
      <family val="2"/>
      <scheme val="minor"/>
    </font>
    <font>
      <sz val="12"/>
      <color rgb="FFFF0000"/>
      <name val="Arial"/>
      <family val="2"/>
      <scheme val="minor"/>
    </font>
    <font>
      <sz val="16"/>
      <name val="Arial"/>
      <family val="2"/>
      <scheme val="minor"/>
    </font>
    <font>
      <b/>
      <sz val="8"/>
      <color rgb="FFFF0000"/>
      <name val="Arial Narrow"/>
      <family val="2"/>
    </font>
    <font>
      <b/>
      <sz val="12"/>
      <name val="Arial"/>
      <family val="2"/>
      <scheme val="major"/>
    </font>
    <font>
      <b/>
      <sz val="12"/>
      <color rgb="FF0070C0"/>
      <name val="Arial"/>
      <family val="2"/>
      <scheme val="minor"/>
    </font>
    <font>
      <b/>
      <sz val="12"/>
      <color rgb="FFFF0000"/>
      <name val="Arial"/>
      <family val="2"/>
      <scheme val="minor"/>
    </font>
    <font>
      <b/>
      <sz val="9"/>
      <color rgb="FFFF0000"/>
      <name val="Arial"/>
      <family val="2"/>
    </font>
    <font>
      <sz val="12"/>
      <color theme="0"/>
      <name val="Arial"/>
      <family val="2"/>
      <scheme val="minor"/>
    </font>
    <font>
      <b/>
      <sz val="12"/>
      <color theme="0"/>
      <name val="Arial"/>
      <family val="2"/>
    </font>
    <font>
      <sz val="12"/>
      <color rgb="FF0070C0"/>
      <name val="Arial"/>
      <family val="2"/>
      <scheme val="minor"/>
    </font>
    <font>
      <sz val="12"/>
      <name val="Arial"/>
      <family val="2"/>
      <scheme val="major"/>
    </font>
    <font>
      <sz val="12"/>
      <color rgb="FFFF0000"/>
      <name val="Arial"/>
      <family val="2"/>
    </font>
    <font>
      <b/>
      <sz val="9"/>
      <color theme="0"/>
      <name val="Arial Narrow"/>
      <family val="2"/>
    </font>
    <font>
      <b/>
      <sz val="10"/>
      <name val="Arial"/>
      <family val="2"/>
      <scheme val="minor"/>
    </font>
    <font>
      <b/>
      <sz val="9"/>
      <name val="Arial"/>
      <family val="2"/>
      <scheme val="minor"/>
    </font>
    <font>
      <sz val="10"/>
      <color rgb="FF000000"/>
      <name val="Arial"/>
      <family val="2"/>
      <scheme val="minor"/>
    </font>
    <font>
      <sz val="12"/>
      <name val="Courier"/>
    </font>
    <font>
      <sz val="12"/>
      <color theme="1"/>
      <name val="Arial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3333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theme="4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30" fillId="0" borderId="0"/>
    <xf numFmtId="0" fontId="1" fillId="0" borderId="0"/>
    <xf numFmtId="167" fontId="31" fillId="0" borderId="0"/>
    <xf numFmtId="0" fontId="1" fillId="0" borderId="0"/>
    <xf numFmtId="0" fontId="32" fillId="0" borderId="0"/>
  </cellStyleXfs>
  <cellXfs count="83">
    <xf numFmtId="0" fontId="0" fillId="0" borderId="0" xfId="0"/>
    <xf numFmtId="0" fontId="11" fillId="0" borderId="0" xfId="0" applyFont="1" applyAlignment="1">
      <alignment horizontal="center" vertical="center"/>
    </xf>
    <xf numFmtId="1" fontId="12" fillId="0" borderId="0" xfId="0" applyNumberFormat="1" applyFont="1" applyAlignment="1">
      <alignment horizontal="center" vertical="center"/>
    </xf>
    <xf numFmtId="1" fontId="13" fillId="0" borderId="0" xfId="0" applyNumberFormat="1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2" borderId="0" xfId="0" applyFont="1" applyFill="1" applyAlignment="1">
      <alignment horizontal="center" vertical="center"/>
    </xf>
    <xf numFmtId="1" fontId="15" fillId="0" borderId="0" xfId="0" applyNumberFormat="1" applyFont="1" applyAlignment="1">
      <alignment horizontal="center" vertical="center"/>
    </xf>
    <xf numFmtId="0" fontId="13" fillId="2" borderId="0" xfId="0" applyFont="1" applyFill="1" applyAlignment="1">
      <alignment horizontal="center" vertical="center"/>
    </xf>
    <xf numFmtId="0" fontId="2" fillId="0" borderId="0" xfId="0" applyFont="1"/>
    <xf numFmtId="0" fontId="15" fillId="0" borderId="0" xfId="0" applyFont="1" applyAlignment="1">
      <alignment horizontal="center" vertical="center"/>
    </xf>
    <xf numFmtId="0" fontId="14" fillId="2" borderId="1" xfId="0" applyFont="1" applyFill="1" applyBorder="1" applyAlignment="1">
      <alignment horizontal="left" vertical="center"/>
    </xf>
    <xf numFmtId="0" fontId="12" fillId="0" borderId="1" xfId="0" applyFont="1" applyBorder="1" applyAlignment="1">
      <alignment horizontal="left" vertical="center"/>
    </xf>
    <xf numFmtId="0" fontId="12" fillId="3" borderId="1" xfId="0" applyFont="1" applyFill="1" applyBorder="1" applyAlignment="1">
      <alignment horizontal="left" vertical="center"/>
    </xf>
    <xf numFmtId="0" fontId="16" fillId="0" borderId="0" xfId="0" applyFont="1" applyAlignment="1">
      <alignment horizontal="center" vertical="center"/>
    </xf>
    <xf numFmtId="0" fontId="12" fillId="2" borderId="1" xfId="0" applyFont="1" applyFill="1" applyBorder="1" applyAlignment="1">
      <alignment horizontal="left" vertical="center"/>
    </xf>
    <xf numFmtId="0" fontId="13" fillId="0" borderId="1" xfId="0" applyFont="1" applyBorder="1" applyAlignment="1">
      <alignment horizontal="left" vertical="center"/>
    </xf>
    <xf numFmtId="0" fontId="13" fillId="3" borderId="1" xfId="0" applyFont="1" applyFill="1" applyBorder="1" applyAlignment="1">
      <alignment horizontal="left" vertical="center"/>
    </xf>
    <xf numFmtId="0" fontId="12" fillId="0" borderId="2" xfId="0" applyFont="1" applyBorder="1" applyAlignment="1">
      <alignment vertical="center"/>
    </xf>
    <xf numFmtId="0" fontId="17" fillId="0" borderId="0" xfId="0" applyFont="1" applyAlignment="1">
      <alignment horizontal="center" vertical="center"/>
    </xf>
    <xf numFmtId="0" fontId="18" fillId="3" borderId="1" xfId="0" applyFont="1" applyFill="1" applyBorder="1" applyAlignment="1">
      <alignment horizontal="left" vertical="center"/>
    </xf>
    <xf numFmtId="0" fontId="13" fillId="0" borderId="0" xfId="0" applyFont="1" applyAlignment="1">
      <alignment vertical="center"/>
    </xf>
    <xf numFmtId="0" fontId="12" fillId="0" borderId="0" xfId="0" applyFont="1"/>
    <xf numFmtId="0" fontId="19" fillId="0" borderId="0" xfId="0" applyFont="1"/>
    <xf numFmtId="0" fontId="20" fillId="0" borderId="0" xfId="0" applyFont="1"/>
    <xf numFmtId="0" fontId="12" fillId="0" borderId="0" xfId="0" applyFont="1" applyAlignment="1">
      <alignment vertical="center"/>
    </xf>
    <xf numFmtId="49" fontId="7" fillId="0" borderId="0" xfId="0" applyNumberFormat="1" applyFont="1"/>
    <xf numFmtId="1" fontId="21" fillId="0" borderId="1" xfId="0" applyNumberFormat="1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165" fontId="6" fillId="5" borderId="0" xfId="0" applyNumberFormat="1" applyFont="1" applyFill="1" applyAlignment="1">
      <alignment horizontal="center" vertical="center" wrapText="1"/>
    </xf>
    <xf numFmtId="165" fontId="20" fillId="0" borderId="0" xfId="0" applyNumberFormat="1" applyFont="1" applyAlignment="1">
      <alignment horizontal="center" vertical="center"/>
    </xf>
    <xf numFmtId="165" fontId="19" fillId="0" borderId="0" xfId="0" applyNumberFormat="1" applyFont="1" applyAlignment="1">
      <alignment horizontal="center" vertical="center"/>
    </xf>
    <xf numFmtId="164" fontId="14" fillId="2" borderId="3" xfId="0" applyNumberFormat="1" applyFont="1" applyFill="1" applyBorder="1" applyAlignment="1">
      <alignment horizontal="center" vertical="center"/>
    </xf>
    <xf numFmtId="164" fontId="14" fillId="2" borderId="4" xfId="0" applyNumberFormat="1" applyFont="1" applyFill="1" applyBorder="1" applyAlignment="1">
      <alignment horizontal="center" vertical="center"/>
    </xf>
    <xf numFmtId="165" fontId="22" fillId="2" borderId="0" xfId="0" applyNumberFormat="1" applyFont="1" applyFill="1" applyAlignment="1">
      <alignment horizontal="center" vertical="center"/>
    </xf>
    <xf numFmtId="165" fontId="5" fillId="0" borderId="1" xfId="0" applyNumberFormat="1" applyFont="1" applyBorder="1" applyAlignment="1">
      <alignment horizontal="right" vertical="center"/>
    </xf>
    <xf numFmtId="164" fontId="13" fillId="0" borderId="0" xfId="0" applyNumberFormat="1" applyFont="1" applyAlignment="1">
      <alignment horizontal="center" vertical="center"/>
    </xf>
    <xf numFmtId="165" fontId="23" fillId="6" borderId="1" xfId="0" applyNumberFormat="1" applyFont="1" applyFill="1" applyBorder="1" applyAlignment="1">
      <alignment horizontal="center"/>
    </xf>
    <xf numFmtId="164" fontId="20" fillId="7" borderId="1" xfId="0" applyNumberFormat="1" applyFont="1" applyFill="1" applyBorder="1" applyAlignment="1">
      <alignment horizontal="center" vertical="center"/>
    </xf>
    <xf numFmtId="164" fontId="13" fillId="0" borderId="1" xfId="0" applyNumberFormat="1" applyFont="1" applyBorder="1" applyAlignment="1">
      <alignment horizontal="center" vertical="center"/>
    </xf>
    <xf numFmtId="164" fontId="13" fillId="0" borderId="0" xfId="0" applyNumberFormat="1" applyFont="1" applyAlignment="1">
      <alignment vertical="center"/>
    </xf>
    <xf numFmtId="164" fontId="15" fillId="0" borderId="0" xfId="0" applyNumberFormat="1" applyFont="1" applyAlignment="1">
      <alignment horizontal="center" vertical="center"/>
    </xf>
    <xf numFmtId="164" fontId="24" fillId="0" borderId="0" xfId="0" applyNumberFormat="1" applyFont="1" applyAlignment="1">
      <alignment horizontal="center" vertical="center"/>
    </xf>
    <xf numFmtId="165" fontId="13" fillId="3" borderId="1" xfId="0" applyNumberFormat="1" applyFont="1" applyFill="1" applyBorder="1" applyAlignment="1">
      <alignment horizontal="right" vertical="center"/>
    </xf>
    <xf numFmtId="164" fontId="13" fillId="3" borderId="1" xfId="0" applyNumberFormat="1" applyFont="1" applyFill="1" applyBorder="1" applyAlignment="1">
      <alignment horizontal="right" vertical="center"/>
    </xf>
    <xf numFmtId="165" fontId="5" fillId="3" borderId="1" xfId="0" applyNumberFormat="1" applyFont="1" applyFill="1" applyBorder="1" applyAlignment="1">
      <alignment horizontal="right" vertical="center"/>
    </xf>
    <xf numFmtId="164" fontId="13" fillId="3" borderId="1" xfId="0" applyNumberFormat="1" applyFont="1" applyFill="1" applyBorder="1" applyAlignment="1">
      <alignment vertical="center"/>
    </xf>
    <xf numFmtId="164" fontId="14" fillId="2" borderId="4" xfId="0" applyNumberFormat="1" applyFont="1" applyFill="1" applyBorder="1" applyAlignment="1">
      <alignment horizontal="right" vertical="center"/>
    </xf>
    <xf numFmtId="164" fontId="20" fillId="2" borderId="0" xfId="0" applyNumberFormat="1" applyFont="1" applyFill="1" applyAlignment="1">
      <alignment horizontal="center" vertical="center"/>
    </xf>
    <xf numFmtId="164" fontId="14" fillId="2" borderId="0" xfId="0" applyNumberFormat="1" applyFont="1" applyFill="1" applyAlignment="1">
      <alignment horizontal="center" vertical="center"/>
    </xf>
    <xf numFmtId="164" fontId="22" fillId="2" borderId="0" xfId="0" applyNumberFormat="1" applyFont="1" applyFill="1" applyAlignment="1">
      <alignment horizontal="center" vertical="center"/>
    </xf>
    <xf numFmtId="164" fontId="13" fillId="2" borderId="0" xfId="0" applyNumberFormat="1" applyFont="1" applyFill="1" applyAlignment="1">
      <alignment vertical="center"/>
    </xf>
    <xf numFmtId="164" fontId="13" fillId="2" borderId="0" xfId="0" applyNumberFormat="1" applyFont="1" applyFill="1" applyAlignment="1">
      <alignment horizontal="center" vertical="center"/>
    </xf>
    <xf numFmtId="164" fontId="25" fillId="0" borderId="1" xfId="0" applyNumberFormat="1" applyFont="1" applyBorder="1" applyAlignment="1">
      <alignment horizontal="right" vertical="center"/>
    </xf>
    <xf numFmtId="165" fontId="11" fillId="0" borderId="0" xfId="0" applyNumberFormat="1" applyFont="1" applyAlignment="1">
      <alignment horizontal="center" vertical="center"/>
    </xf>
    <xf numFmtId="164" fontId="13" fillId="4" borderId="1" xfId="0" applyNumberFormat="1" applyFont="1" applyFill="1" applyBorder="1" applyAlignment="1">
      <alignment horizontal="center" vertical="center"/>
    </xf>
    <xf numFmtId="165" fontId="23" fillId="0" borderId="0" xfId="0" applyNumberFormat="1" applyFont="1" applyAlignment="1">
      <alignment horizontal="center"/>
    </xf>
    <xf numFmtId="164" fontId="20" fillId="0" borderId="1" xfId="0" applyNumberFormat="1" applyFont="1" applyBorder="1" applyAlignment="1">
      <alignment horizontal="center" vertical="center"/>
    </xf>
    <xf numFmtId="166" fontId="4" fillId="0" borderId="0" xfId="0" applyNumberFormat="1" applyFont="1" applyAlignment="1">
      <alignment vertical="center" wrapText="1"/>
    </xf>
    <xf numFmtId="164" fontId="13" fillId="0" borderId="1" xfId="0" applyNumberFormat="1" applyFont="1" applyBorder="1" applyAlignment="1">
      <alignment horizontal="right" vertical="center"/>
    </xf>
    <xf numFmtId="164" fontId="14" fillId="2" borderId="3" xfId="0" applyNumberFormat="1" applyFont="1" applyFill="1" applyBorder="1" applyAlignment="1">
      <alignment horizontal="right" vertical="center"/>
    </xf>
    <xf numFmtId="164" fontId="13" fillId="8" borderId="5" xfId="0" applyNumberFormat="1" applyFont="1" applyFill="1" applyBorder="1" applyAlignment="1">
      <alignment horizontal="center" vertical="center"/>
    </xf>
    <xf numFmtId="164" fontId="26" fillId="0" borderId="0" xfId="0" applyNumberFormat="1" applyFont="1" applyAlignment="1">
      <alignment horizontal="center" vertical="center"/>
    </xf>
    <xf numFmtId="165" fontId="27" fillId="9" borderId="0" xfId="0" applyNumberFormat="1" applyFont="1" applyFill="1" applyAlignment="1">
      <alignment horizontal="center" vertical="center" wrapText="1"/>
    </xf>
    <xf numFmtId="165" fontId="13" fillId="0" borderId="0" xfId="0" applyNumberFormat="1" applyFont="1" applyAlignment="1">
      <alignment horizontal="center" vertical="center"/>
    </xf>
    <xf numFmtId="49" fontId="8" fillId="0" borderId="0" xfId="0" applyNumberFormat="1" applyFont="1" applyAlignment="1">
      <alignment horizontal="center" vertical="center"/>
    </xf>
    <xf numFmtId="165" fontId="5" fillId="12" borderId="1" xfId="0" applyNumberFormat="1" applyFont="1" applyFill="1" applyBorder="1" applyAlignment="1">
      <alignment horizontal="right" vertical="center"/>
    </xf>
    <xf numFmtId="166" fontId="4" fillId="0" borderId="0" xfId="0" applyNumberFormat="1" applyFont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1" fontId="12" fillId="10" borderId="1" xfId="0" applyNumberFormat="1" applyFont="1" applyFill="1" applyBorder="1" applyAlignment="1">
      <alignment horizontal="center" vertical="center"/>
    </xf>
    <xf numFmtId="0" fontId="0" fillId="0" borderId="6" xfId="0" applyBorder="1"/>
    <xf numFmtId="0" fontId="3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9" fillId="11" borderId="0" xfId="0" applyFont="1" applyFill="1" applyAlignment="1">
      <alignment horizontal="center" vertical="center" wrapText="1"/>
    </xf>
    <xf numFmtId="0" fontId="29" fillId="0" borderId="0" xfId="0" applyFont="1" applyAlignment="1">
      <alignment horizontal="center" vertical="center"/>
    </xf>
    <xf numFmtId="0" fontId="12" fillId="10" borderId="1" xfId="0" applyFont="1" applyFill="1" applyBorder="1" applyAlignment="1">
      <alignment horizontal="center" vertical="center"/>
    </xf>
    <xf numFmtId="165" fontId="10" fillId="8" borderId="0" xfId="0" applyNumberFormat="1" applyFont="1" applyFill="1" applyAlignment="1">
      <alignment horizontal="center" vertical="center" wrapText="1"/>
    </xf>
    <xf numFmtId="0" fontId="28" fillId="8" borderId="0" xfId="0" applyFont="1" applyFill="1" applyAlignment="1">
      <alignment horizontal="center" vertical="center"/>
    </xf>
    <xf numFmtId="0" fontId="12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0" fillId="0" borderId="0" xfId="0"/>
    <xf numFmtId="0" fontId="20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</cellXfs>
  <cellStyles count="6">
    <cellStyle name="Normal" xfId="0" builtinId="0"/>
    <cellStyle name="Normal 2" xfId="1" xr:uid="{00000000-0005-0000-0000-000001000000}"/>
    <cellStyle name="Normal 3" xfId="2" xr:uid="{00000000-0005-0000-0000-000002000000}"/>
    <cellStyle name="Normal 3 3" xfId="4" xr:uid="{00000000-0005-0000-0000-000003000000}"/>
    <cellStyle name="Normal 4" xfId="3" xr:uid="{00000000-0005-0000-0000-000004000000}"/>
    <cellStyle name="Normal 5" xfId="5" xr:uid="{00000000-0005-0000-0000-000005000000}"/>
  </cellStyles>
  <dxfs count="627"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4" tint="-0.24994659260841701"/>
      </font>
      <fill>
        <patternFill>
          <bgColor theme="4" tint="0.59996337778862885"/>
        </patternFill>
      </fill>
    </dxf>
    <dxf>
      <font>
        <b/>
        <color theme="5" tint="-0.24994659260841701"/>
      </font>
      <fill>
        <patternFill>
          <bgColor theme="5" tint="0.59996337778862885"/>
        </patternFill>
      </fill>
    </dxf>
    <dxf>
      <font>
        <b/>
        <color theme="5" tint="-0.24994659260841701"/>
      </font>
      <fill>
        <patternFill>
          <bgColor theme="5" tint="0.59996337778862885"/>
        </patternFill>
      </fill>
    </dxf>
    <dxf>
      <font>
        <b/>
        <color theme="4" tint="-0.24994659260841701"/>
      </font>
      <fill>
        <patternFill>
          <bgColor theme="4" tint="0.59996337778862885"/>
        </patternFill>
      </fill>
    </dxf>
    <dxf>
      <font>
        <b/>
        <color theme="5" tint="-0.24994659260841701"/>
      </font>
      <fill>
        <patternFill>
          <bgColor theme="5" tint="0.59996337778862885"/>
        </patternFill>
      </fill>
    </dxf>
    <dxf>
      <font>
        <b/>
        <color theme="4" tint="-0.24994659260841701"/>
      </font>
      <fill>
        <patternFill>
          <bgColor theme="4" tint="0.59996337778862885"/>
        </patternFill>
      </fill>
    </dxf>
    <dxf>
      <font>
        <b/>
        <color theme="4" tint="-0.24994659260841701"/>
      </font>
      <fill>
        <patternFill>
          <bgColor theme="4" tint="0.59996337778862885"/>
        </patternFill>
      </fill>
    </dxf>
    <dxf>
      <font>
        <b/>
        <color theme="5" tint="-0.24994659260841701"/>
      </font>
      <fill>
        <patternFill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4" tint="-0.24994659260841701"/>
      </font>
      <fill>
        <patternFill>
          <bgColor theme="4" tint="0.59996337778862885"/>
        </patternFill>
      </fill>
    </dxf>
    <dxf>
      <font>
        <b/>
        <color theme="5" tint="-0.24994659260841701"/>
      </font>
      <fill>
        <patternFill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rgb="FF7030A0"/>
      </font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 Narrow"/>
                <a:ea typeface="Arial Narrow"/>
                <a:cs typeface="Arial Narrow"/>
              </a:defRPr>
            </a:pPr>
            <a:r>
              <a:rPr lang="es-CO"/>
              <a:t>ANOMALÍA DE TEMPERATURA MÁXIMA EN LAS PRINCIPALES CIUDADES DE COLOMBIA</a:t>
            </a:r>
          </a:p>
        </c:rich>
      </c:tx>
      <c:overlay val="1"/>
      <c:spPr>
        <a:noFill/>
        <a:ln w="25400">
          <a:noFill/>
          <a:prstDash val="solid"/>
        </a:ln>
      </c:spPr>
    </c:title>
    <c:autoTitleDeleted val="0"/>
    <c:plotArea>
      <c:layout>
        <c:manualLayout>
          <c:layoutTarget val="inner"/>
          <c:xMode val="edge"/>
          <c:yMode val="edge"/>
          <c:x val="9.6206089364849798E-2"/>
          <c:y val="9.6065916657992564E-2"/>
          <c:w val="0.85365966619515199"/>
          <c:h val="0.74107992850451943"/>
        </c:manualLayout>
      </c:layout>
      <c:barChart>
        <c:barDir val="bar"/>
        <c:grouping val="clustered"/>
        <c:varyColors val="0"/>
        <c:ser>
          <c:idx val="0"/>
          <c:order val="0"/>
          <c:tx>
            <c:v>ANOM_NEGATIVAS</c:v>
          </c:tx>
          <c:spPr>
            <a:gradFill rotWithShape="1">
              <a:gsLst>
                <a:gs pos="0">
                  <a:schemeClr val="accent5">
                    <a:lumMod val="75000"/>
                  </a:schemeClr>
                </a:gs>
                <a:gs pos="100000">
                  <a:schemeClr val="accent5"/>
                </a:gs>
              </a:gsLst>
              <a:lin ang="0" scaled="1"/>
              <a:tileRect/>
            </a:gradFill>
            <a:ln w="19050">
              <a:solidFill>
                <a:schemeClr val="bg1"/>
              </a:solidFill>
              <a:prstDash val="solid"/>
            </a:ln>
          </c:spPr>
          <c:invertIfNegative val="0"/>
          <c:dLbls>
            <c:numFmt formatCode="&quot;+&quot;0.0;&quot;-&quot;0.0;&quot;&quot;" sourceLinked="0"/>
            <c:spPr>
              <a:noFill/>
              <a:ln w="25400">
                <a:noFill/>
                <a:prstDash val="solid"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600" b="1" i="0" u="none" strike="noStrike" baseline="0">
                    <a:solidFill>
                      <a:srgbClr val="003366"/>
                    </a:solidFill>
                    <a:latin typeface="Arial Narrow"/>
                    <a:ea typeface="Arial Narrow"/>
                    <a:cs typeface="Arial Narrow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TMAX_PRINCIPALES_CIUDADES!$AK$145:$AK$184</c:f>
              <c:numCache>
                <c:formatCode>#,##0.0</c:formatCode>
                <c:ptCount val="4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07A-4B4D-B43C-35A0F0ED77B9}"/>
            </c:ext>
          </c:extLst>
        </c:ser>
        <c:ser>
          <c:idx val="1"/>
          <c:order val="1"/>
          <c:tx>
            <c:v>ANOM_POSITIVAS</c:v>
          </c:tx>
          <c:spPr>
            <a:gradFill rotWithShape="1">
              <a:gsLst>
                <a:gs pos="0">
                  <a:schemeClr val="accent2">
                    <a:lumMod val="75000"/>
                  </a:schemeClr>
                </a:gs>
                <a:gs pos="100000">
                  <a:schemeClr val="accent2"/>
                </a:gs>
              </a:gsLst>
              <a:lin ang="10800000" scaled="1"/>
              <a:tileRect/>
            </a:gradFill>
            <a:ln w="19050">
              <a:solidFill>
                <a:schemeClr val="bg1"/>
              </a:solidFill>
              <a:prstDash val="solid"/>
            </a:ln>
          </c:spPr>
          <c:invertIfNegative val="0"/>
          <c:dLbls>
            <c:numFmt formatCode="&quot;+&quot;0.0;&quot;-&quot;0.0;&quot;&quot;" sourceLinked="0"/>
            <c:spPr>
              <a:noFill/>
              <a:ln w="25400">
                <a:noFill/>
                <a:prstDash val="solid"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600" b="1" i="0" u="none" strike="noStrike" baseline="0">
                    <a:solidFill>
                      <a:srgbClr val="800000"/>
                    </a:solidFill>
                    <a:latin typeface="Arial Narrow"/>
                    <a:ea typeface="Arial Narrow"/>
                    <a:cs typeface="Arial Narrow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TMAX_PRINCIPALES_CIUDADES!$AL$145:$AL$184</c:f>
              <c:numCache>
                <c:formatCode>#,##0.0</c:formatCode>
                <c:ptCount val="4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07A-4B4D-B43C-35A0F0ED77B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90"/>
        <c:axId val="83765888"/>
        <c:axId val="90551040"/>
      </c:barChart>
      <c:catAx>
        <c:axId val="83765888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low"/>
        <c:spPr>
          <a:noFill/>
          <a:ln w="19050" cap="flat" cmpd="sng" algn="ctr">
            <a:solidFill>
              <a:sysClr val="windowText" lastClr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300" b="0" i="0" u="none" strike="noStrike" baseline="0">
                <a:solidFill>
                  <a:srgbClr val="000000"/>
                </a:solidFill>
                <a:latin typeface="Arial Narrow"/>
                <a:ea typeface="Arial Narrow"/>
                <a:cs typeface="Arial Narrow"/>
              </a:defRPr>
            </a:pPr>
            <a:endParaRPr lang="es-CO"/>
          </a:p>
        </c:txPr>
        <c:crossAx val="90551040"/>
        <c:crosses val="autoZero"/>
        <c:auto val="1"/>
        <c:lblAlgn val="ctr"/>
        <c:lblOffset val="100"/>
        <c:noMultiLvlLbl val="0"/>
      </c:catAx>
      <c:valAx>
        <c:axId val="90551040"/>
        <c:scaling>
          <c:orientation val="minMax"/>
          <c:max val="6"/>
          <c:min val="-6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50000"/>
                  <a:lumOff val="50000"/>
                </a:schemeClr>
              </a:solidFill>
              <a:prstDash val="dash"/>
              <a:round/>
            </a:ln>
          </c:spPr>
        </c:majorGridlines>
        <c:min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prstDash val="sysDash"/>
              <a:round/>
            </a:ln>
          </c:spPr>
        </c:minorGridlines>
        <c:numFmt formatCode="&quot;+&quot;0;&quot;-&quot;0;0" sourceLinked="0"/>
        <c:majorTickMark val="out"/>
        <c:minorTickMark val="none"/>
        <c:tickLblPos val="nextTo"/>
        <c:spPr>
          <a:noFill/>
          <a:ln w="38100">
            <a:solidFill>
              <a:sysClr val="windowText" lastClr="000000"/>
            </a:solidFill>
            <a:prstDash val="solid"/>
          </a:ln>
        </c:spPr>
        <c:txPr>
          <a:bodyPr rot="0" vert="horz"/>
          <a:lstStyle/>
          <a:p>
            <a:pPr>
              <a:defRPr sz="1600" b="0" i="0" u="none" strike="noStrike" baseline="0">
                <a:solidFill>
                  <a:srgbClr val="000000"/>
                </a:solidFill>
                <a:latin typeface="Arial Narrow"/>
                <a:ea typeface="Arial Narrow"/>
                <a:cs typeface="Arial Narrow"/>
              </a:defRPr>
            </a:pPr>
            <a:endParaRPr lang="es-CO"/>
          </a:p>
        </c:txPr>
        <c:crossAx val="83765888"/>
        <c:crosses val="max"/>
        <c:crossBetween val="between"/>
        <c:majorUnit val="2"/>
        <c:minorUnit val="1"/>
      </c:valAx>
    </c:plotArea>
    <c:plotVisOnly val="1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CO"/>
    </a:p>
  </c:txPr>
  <c:printSettings>
    <c:headerFooter/>
    <c:pageMargins b="0.75000000000000311" l="0.70000000000000062" r="0.70000000000000062" t="0.75000000000000311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6</xdr:col>
      <xdr:colOff>197643</xdr:colOff>
      <xdr:row>54</xdr:row>
      <xdr:rowOff>28575</xdr:rowOff>
    </xdr:from>
    <xdr:to>
      <xdr:col>24</xdr:col>
      <xdr:colOff>59531</xdr:colOff>
      <xdr:row>105</xdr:row>
      <xdr:rowOff>123825</xdr:rowOff>
    </xdr:to>
    <xdr:graphicFrame macro="">
      <xdr:nvGraphicFramePr>
        <xdr:cNvPr id="2102653" name="Chart 1">
          <a:extLst>
            <a:ext uri="{FF2B5EF4-FFF2-40B4-BE49-F238E27FC236}">
              <a16:creationId xmlns:a16="http://schemas.microsoft.com/office/drawing/2014/main" id="{4B7C25E0-2ABA-5492-1EE9-D1AEFA66EA5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</xdr:col>
      <xdr:colOff>1057275</xdr:colOff>
      <xdr:row>0</xdr:row>
      <xdr:rowOff>0</xdr:rowOff>
    </xdr:from>
    <xdr:to>
      <xdr:col>1</xdr:col>
      <xdr:colOff>1704975</xdr:colOff>
      <xdr:row>0</xdr:row>
      <xdr:rowOff>628650</xdr:rowOff>
    </xdr:to>
    <xdr:pic>
      <xdr:nvPicPr>
        <xdr:cNvPr id="2102654" name="Picture 1024" descr="http://caliescribe.com/sites/default/files/imagenes_revista/2013/10/26/google-ideam/Ideam.png">
          <a:extLst>
            <a:ext uri="{FF2B5EF4-FFF2-40B4-BE49-F238E27FC236}">
              <a16:creationId xmlns:a16="http://schemas.microsoft.com/office/drawing/2014/main" id="{C386D9FA-941D-E6DF-B3C1-DC5603165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7875" y="0"/>
          <a:ext cx="647700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lásico de Office 2">
      <a:maj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ajorFont>
      <a:min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pageSetUpPr fitToPage="1"/>
  </sheetPr>
  <dimension ref="A1:CE193"/>
  <sheetViews>
    <sheetView tabSelected="1" topLeftCell="B1" zoomScale="80" zoomScaleNormal="80" workbookViewId="0">
      <selection activeCell="AB27" sqref="AB27"/>
    </sheetView>
  </sheetViews>
  <sheetFormatPr baseColWidth="10" defaultRowHeight="15.75" customHeight="1" x14ac:dyDescent="0.2"/>
  <cols>
    <col min="1" max="1" width="14.85546875" style="28" hidden="1" customWidth="1"/>
    <col min="2" max="2" width="40.7109375" style="28" customWidth="1"/>
    <col min="3" max="3" width="26" style="28" customWidth="1"/>
    <col min="4" max="11" width="5.7109375" style="28" customWidth="1"/>
    <col min="12" max="12" width="6.140625" style="28" customWidth="1"/>
    <col min="13" max="31" width="5.7109375" style="28" customWidth="1"/>
    <col min="32" max="32" width="5.7109375" style="28" bestFit="1" customWidth="1"/>
    <col min="33" max="34" width="5.7109375" style="28" customWidth="1"/>
    <col min="35" max="35" width="14.28515625" style="28" customWidth="1"/>
    <col min="36" max="36" width="10.42578125" style="28" customWidth="1"/>
    <col min="37" max="37" width="12.85546875" style="28" customWidth="1"/>
    <col min="38" max="38" width="11.140625" style="28" bestFit="1" customWidth="1"/>
    <col min="39" max="39" width="6.7109375" style="28" customWidth="1"/>
    <col min="40" max="40" width="3.85546875" style="28" hidden="1" customWidth="1"/>
    <col min="41" max="52" width="6.7109375" style="28" hidden="1" customWidth="1"/>
    <col min="53" max="53" width="2.42578125" style="28" hidden="1" customWidth="1"/>
    <col min="54" max="55" width="6.7109375" style="28" hidden="1" customWidth="1"/>
    <col min="56" max="58" width="6.42578125" style="28" hidden="1" customWidth="1"/>
    <col min="59" max="59" width="6" style="28" hidden="1" customWidth="1"/>
    <col min="60" max="61" width="6.7109375" style="28" hidden="1" customWidth="1"/>
    <col min="62" max="62" width="8.42578125" style="28" hidden="1" customWidth="1"/>
    <col min="63" max="65" width="6.7109375" style="28" hidden="1" customWidth="1"/>
    <col min="66" max="66" width="4.7109375" style="28" hidden="1" customWidth="1"/>
    <col min="67" max="77" width="6.7109375" style="28" hidden="1" customWidth="1"/>
    <col min="78" max="78" width="5.85546875" style="28" hidden="1" customWidth="1"/>
    <col min="79" max="82" width="11.42578125" style="28" hidden="1" customWidth="1"/>
    <col min="83" max="84" width="11.42578125" style="28" customWidth="1"/>
    <col min="85" max="16384" width="11.42578125" style="28"/>
  </cols>
  <sheetData>
    <row r="1" spans="1:82" s="27" customFormat="1" ht="51" customHeight="1" x14ac:dyDescent="0.25">
      <c r="B1" s="8"/>
      <c r="C1" s="65" t="s">
        <v>168</v>
      </c>
      <c r="D1" s="27" t="s">
        <v>170</v>
      </c>
      <c r="F1" s="17"/>
      <c r="G1" s="17"/>
      <c r="H1" s="17" t="s">
        <v>0</v>
      </c>
      <c r="I1" s="17"/>
      <c r="J1" s="17"/>
      <c r="K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2"/>
      <c r="AN1" s="18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8"/>
      <c r="BB1" s="23"/>
      <c r="BC1" s="23"/>
      <c r="BD1" s="23"/>
      <c r="BE1" s="23"/>
      <c r="BF1" s="23"/>
      <c r="BG1" s="23"/>
      <c r="BH1" s="23"/>
      <c r="BI1" s="23"/>
      <c r="BJ1" s="23"/>
      <c r="BK1" s="23"/>
      <c r="BL1" s="23"/>
      <c r="BM1" s="23"/>
      <c r="BN1" s="28"/>
      <c r="BO1" s="22"/>
      <c r="BP1" s="22"/>
      <c r="BQ1" s="22"/>
      <c r="BR1" s="22"/>
      <c r="BS1" s="22"/>
      <c r="BT1" s="22"/>
      <c r="BU1" s="22"/>
      <c r="BV1" s="22"/>
      <c r="BW1" s="22"/>
      <c r="BX1" s="22"/>
      <c r="BY1" s="22"/>
      <c r="BZ1" s="22"/>
    </row>
    <row r="2" spans="1:82" s="27" customFormat="1" ht="15.75" customHeight="1" x14ac:dyDescent="0.25">
      <c r="A2" s="72" t="s">
        <v>1</v>
      </c>
      <c r="B2" s="75" t="s">
        <v>2</v>
      </c>
      <c r="C2" s="75" t="s">
        <v>3</v>
      </c>
      <c r="D2" s="69">
        <v>1</v>
      </c>
      <c r="E2" s="69">
        <v>2</v>
      </c>
      <c r="F2" s="69">
        <v>3</v>
      </c>
      <c r="G2" s="69">
        <v>4</v>
      </c>
      <c r="H2" s="69">
        <v>5</v>
      </c>
      <c r="I2" s="69">
        <v>6</v>
      </c>
      <c r="J2" s="69">
        <v>7</v>
      </c>
      <c r="K2" s="69">
        <v>8</v>
      </c>
      <c r="L2" s="69">
        <v>9</v>
      </c>
      <c r="M2" s="69">
        <v>10</v>
      </c>
      <c r="N2" s="69">
        <v>11</v>
      </c>
      <c r="O2" s="69">
        <v>12</v>
      </c>
      <c r="P2" s="69">
        <v>13</v>
      </c>
      <c r="Q2" s="69">
        <v>14</v>
      </c>
      <c r="R2" s="69">
        <v>15</v>
      </c>
      <c r="S2" s="69">
        <v>16</v>
      </c>
      <c r="T2" s="69">
        <v>17</v>
      </c>
      <c r="U2" s="69">
        <v>18</v>
      </c>
      <c r="V2" s="69">
        <v>19</v>
      </c>
      <c r="W2" s="69">
        <v>20</v>
      </c>
      <c r="X2" s="69">
        <v>21</v>
      </c>
      <c r="Y2" s="69">
        <v>22</v>
      </c>
      <c r="Z2" s="69">
        <v>23</v>
      </c>
      <c r="AA2" s="69">
        <v>24</v>
      </c>
      <c r="AB2" s="69">
        <v>25</v>
      </c>
      <c r="AC2" s="69">
        <v>26</v>
      </c>
      <c r="AD2" s="69">
        <v>27</v>
      </c>
      <c r="AE2" s="69">
        <v>28</v>
      </c>
      <c r="AF2" s="69">
        <v>29</v>
      </c>
      <c r="AG2" s="69">
        <v>30</v>
      </c>
      <c r="AH2" s="69">
        <v>31</v>
      </c>
      <c r="AI2" s="76" t="s">
        <v>4</v>
      </c>
      <c r="AJ2" s="63" t="s">
        <v>5</v>
      </c>
      <c r="AK2" s="29" t="s">
        <v>5</v>
      </c>
      <c r="AL2" s="73" t="s">
        <v>167</v>
      </c>
      <c r="AM2" s="71"/>
      <c r="AN2" s="18"/>
      <c r="AP2" s="23"/>
      <c r="AQ2" s="23"/>
      <c r="AR2" s="23" t="s">
        <v>7</v>
      </c>
      <c r="AT2" s="23"/>
      <c r="AU2" s="23"/>
      <c r="AV2" s="23"/>
      <c r="AW2" s="23"/>
      <c r="AX2" s="23"/>
      <c r="AY2" s="23"/>
      <c r="AZ2" s="23"/>
      <c r="BA2" s="3"/>
      <c r="BB2" s="79" t="s">
        <v>8</v>
      </c>
      <c r="BC2" s="72"/>
      <c r="BD2" s="72"/>
      <c r="BE2" s="72"/>
      <c r="BF2" s="72"/>
      <c r="BG2" s="72"/>
      <c r="BH2" s="72"/>
      <c r="BI2" s="72"/>
      <c r="BJ2" s="72"/>
      <c r="BK2" s="72"/>
      <c r="BL2" s="72"/>
      <c r="BM2" s="72"/>
      <c r="BN2" s="3"/>
      <c r="BO2" s="78" t="s">
        <v>6</v>
      </c>
      <c r="BP2" s="78"/>
      <c r="BQ2" s="78"/>
      <c r="BR2" s="78"/>
      <c r="BS2" s="78"/>
      <c r="BT2" s="78"/>
      <c r="BU2" s="78"/>
      <c r="BV2" s="78"/>
      <c r="BW2" s="78"/>
      <c r="BX2" s="78"/>
      <c r="BY2" s="78"/>
      <c r="BZ2" s="78"/>
    </row>
    <row r="3" spans="1:82" s="27" customFormat="1" ht="36.75" customHeight="1" x14ac:dyDescent="0.2">
      <c r="A3" s="72"/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  <c r="M3" s="70"/>
      <c r="N3" s="70"/>
      <c r="O3" s="70"/>
      <c r="P3" s="70"/>
      <c r="Q3" s="70"/>
      <c r="R3" s="70"/>
      <c r="S3" s="70"/>
      <c r="T3" s="70"/>
      <c r="U3" s="70"/>
      <c r="V3" s="70"/>
      <c r="W3" s="70"/>
      <c r="X3" s="70"/>
      <c r="Y3" s="70"/>
      <c r="Z3" s="70"/>
      <c r="AA3" s="70"/>
      <c r="AB3" s="70"/>
      <c r="AC3" s="70"/>
      <c r="AD3" s="70"/>
      <c r="AE3" s="70"/>
      <c r="AF3" s="70"/>
      <c r="AG3" s="70"/>
      <c r="AH3" s="70"/>
      <c r="AI3" s="77"/>
      <c r="AJ3" s="63" t="s">
        <v>9</v>
      </c>
      <c r="AK3" s="29" t="s">
        <v>10</v>
      </c>
      <c r="AL3" s="74"/>
      <c r="AM3" s="72"/>
      <c r="AN3" s="18"/>
      <c r="AO3" s="30" t="s">
        <v>11</v>
      </c>
      <c r="AP3" s="30" t="s">
        <v>12</v>
      </c>
      <c r="AQ3" s="30" t="s">
        <v>13</v>
      </c>
      <c r="AR3" s="30" t="s">
        <v>14</v>
      </c>
      <c r="AS3" s="30" t="s">
        <v>15</v>
      </c>
      <c r="AT3" s="30" t="s">
        <v>16</v>
      </c>
      <c r="AU3" s="30" t="s">
        <v>17</v>
      </c>
      <c r="AV3" s="30" t="s">
        <v>18</v>
      </c>
      <c r="AW3" s="30" t="s">
        <v>19</v>
      </c>
      <c r="AX3" s="30" t="s">
        <v>20</v>
      </c>
      <c r="AY3" s="30" t="s">
        <v>21</v>
      </c>
      <c r="AZ3" s="30" t="s">
        <v>22</v>
      </c>
      <c r="BA3" s="28"/>
      <c r="BB3" s="31" t="s">
        <v>11</v>
      </c>
      <c r="BC3" s="31" t="s">
        <v>12</v>
      </c>
      <c r="BD3" s="31" t="s">
        <v>13</v>
      </c>
      <c r="BE3" s="31" t="s">
        <v>14</v>
      </c>
      <c r="BF3" s="31" t="s">
        <v>15</v>
      </c>
      <c r="BG3" s="31" t="s">
        <v>16</v>
      </c>
      <c r="BH3" s="31" t="s">
        <v>17</v>
      </c>
      <c r="BI3" s="31" t="s">
        <v>18</v>
      </c>
      <c r="BJ3" s="31" t="s">
        <v>19</v>
      </c>
      <c r="BK3" s="31" t="s">
        <v>20</v>
      </c>
      <c r="BL3" s="31" t="s">
        <v>21</v>
      </c>
      <c r="BM3" s="31" t="s">
        <v>22</v>
      </c>
      <c r="BN3" s="28"/>
      <c r="BO3" s="24" t="s">
        <v>11</v>
      </c>
      <c r="BP3" s="24" t="s">
        <v>12</v>
      </c>
      <c r="BQ3" s="24" t="s">
        <v>13</v>
      </c>
      <c r="BR3" s="24" t="s">
        <v>14</v>
      </c>
      <c r="BS3" s="24" t="s">
        <v>15</v>
      </c>
      <c r="BT3" s="24" t="s">
        <v>16</v>
      </c>
      <c r="BU3" s="24" t="s">
        <v>17</v>
      </c>
      <c r="BV3" s="24" t="s">
        <v>18</v>
      </c>
      <c r="BW3" s="24" t="s">
        <v>19</v>
      </c>
      <c r="BX3" s="24" t="s">
        <v>20</v>
      </c>
      <c r="BY3" s="24" t="s">
        <v>21</v>
      </c>
      <c r="BZ3" s="24" t="s">
        <v>22</v>
      </c>
    </row>
    <row r="4" spans="1:82" s="4" customFormat="1" ht="15.75" customHeight="1" x14ac:dyDescent="0.2">
      <c r="A4" s="5"/>
      <c r="B4" s="10" t="s">
        <v>23</v>
      </c>
      <c r="C4" s="14"/>
      <c r="D4" s="32"/>
      <c r="E4" s="32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  <c r="S4" s="33"/>
      <c r="T4" s="33"/>
      <c r="U4" s="33"/>
      <c r="V4" s="33"/>
      <c r="W4" s="33"/>
      <c r="X4" s="33"/>
      <c r="Y4" s="33"/>
      <c r="Z4" s="33"/>
      <c r="AA4" s="33"/>
      <c r="AB4" s="33"/>
      <c r="AC4" s="33"/>
      <c r="AD4" s="33"/>
      <c r="AE4" s="33"/>
      <c r="AF4" s="33"/>
      <c r="AG4" s="33"/>
      <c r="AH4" s="33"/>
      <c r="AI4" s="33"/>
      <c r="AJ4" s="33"/>
      <c r="AK4" s="33"/>
      <c r="AL4" s="33"/>
      <c r="AM4" s="33"/>
      <c r="AN4" s="33"/>
      <c r="AO4" s="33"/>
      <c r="AP4" s="33"/>
      <c r="AQ4" s="33"/>
      <c r="AR4" s="33"/>
      <c r="AS4" s="33"/>
      <c r="AT4" s="33"/>
      <c r="AU4" s="33"/>
      <c r="AV4" s="33"/>
      <c r="AW4" s="33"/>
      <c r="AX4" s="33"/>
      <c r="AY4" s="34"/>
      <c r="AZ4" s="34"/>
      <c r="BA4" s="33"/>
      <c r="BB4" s="34"/>
      <c r="BC4" s="34"/>
      <c r="BD4" s="34"/>
      <c r="BE4" s="34"/>
      <c r="BF4" s="34"/>
      <c r="BG4" s="34"/>
      <c r="BH4" s="34"/>
      <c r="BI4" s="34"/>
      <c r="BJ4" s="34"/>
      <c r="BK4" s="34"/>
      <c r="BL4" s="34"/>
      <c r="BM4" s="34"/>
      <c r="BN4" s="7"/>
      <c r="BO4" s="33"/>
      <c r="BP4" s="33"/>
      <c r="BQ4" s="33"/>
      <c r="BR4" s="33"/>
      <c r="BS4" s="33"/>
      <c r="BT4" s="33"/>
      <c r="BU4" s="33"/>
      <c r="BV4" s="33"/>
      <c r="BW4" s="33"/>
      <c r="BX4" s="33"/>
      <c r="BY4" s="33"/>
      <c r="BZ4" s="33"/>
    </row>
    <row r="5" spans="1:82" ht="15.75" customHeight="1" x14ac:dyDescent="0.25">
      <c r="A5" s="6">
        <v>17015010</v>
      </c>
      <c r="B5" s="11" t="s">
        <v>24</v>
      </c>
      <c r="C5" s="15" t="s">
        <v>25</v>
      </c>
      <c r="D5" s="35">
        <v>31.6</v>
      </c>
      <c r="E5" s="35">
        <v>31.5</v>
      </c>
      <c r="F5" s="35">
        <v>31.4</v>
      </c>
      <c r="G5" s="35">
        <v>31.2</v>
      </c>
      <c r="H5" s="35">
        <v>31.2</v>
      </c>
      <c r="I5" s="35">
        <v>31.6</v>
      </c>
      <c r="J5" s="35">
        <v>31</v>
      </c>
      <c r="K5" s="35">
        <v>31.4</v>
      </c>
      <c r="L5" s="35">
        <v>30.6</v>
      </c>
      <c r="M5" s="35">
        <v>31.5</v>
      </c>
      <c r="N5" s="35">
        <v>31.9</v>
      </c>
      <c r="O5" s="35">
        <v>31.2</v>
      </c>
      <c r="P5" s="35">
        <v>31.3</v>
      </c>
      <c r="Q5" s="35">
        <v>31.5</v>
      </c>
      <c r="R5" s="35">
        <v>31.2</v>
      </c>
      <c r="S5" s="35">
        <v>31</v>
      </c>
      <c r="T5" s="35">
        <v>32</v>
      </c>
      <c r="U5" s="35">
        <v>31.6</v>
      </c>
      <c r="V5" s="35">
        <v>31</v>
      </c>
      <c r="W5" s="35">
        <v>30</v>
      </c>
      <c r="X5" s="35">
        <v>30.4</v>
      </c>
      <c r="Y5" s="35">
        <v>29.9</v>
      </c>
      <c r="Z5" s="35">
        <v>30.5</v>
      </c>
      <c r="AA5" s="35">
        <v>30</v>
      </c>
      <c r="AB5" s="35">
        <v>31.7</v>
      </c>
      <c r="AC5" s="35">
        <v>29.4</v>
      </c>
      <c r="AD5" s="35"/>
      <c r="AE5" s="35"/>
      <c r="AF5" s="35"/>
      <c r="AG5" s="35"/>
      <c r="AH5" s="35"/>
      <c r="AI5" s="61">
        <f>+IF(SUM($D5:$AH5)&gt;0,LOOKUP(1000,$D5:$AH5),NA())</f>
        <v>29.4</v>
      </c>
      <c r="AJ5" s="37">
        <f t="shared" ref="AJ5:AJ15" si="0">+MAX($D5:$AH5)</f>
        <v>32</v>
      </c>
      <c r="AK5" s="38">
        <v>33</v>
      </c>
      <c r="AL5" s="39">
        <f t="shared" ref="AL5:AL15" si="1">+$AJ5-$AK5</f>
        <v>-1</v>
      </c>
      <c r="AM5" s="1" t="s">
        <v>26</v>
      </c>
      <c r="AN5" s="36"/>
      <c r="AO5" s="41">
        <v>32</v>
      </c>
      <c r="AP5" s="41">
        <v>31.5</v>
      </c>
      <c r="AQ5" s="41">
        <v>33</v>
      </c>
      <c r="AR5" s="41">
        <v>33.200000000000003</v>
      </c>
      <c r="AS5" s="41">
        <v>33.5</v>
      </c>
      <c r="AT5" s="41">
        <v>34.4</v>
      </c>
      <c r="AU5" s="41">
        <v>32.700000000000003</v>
      </c>
      <c r="AV5" s="41">
        <v>33.200000000000003</v>
      </c>
      <c r="AW5" s="41">
        <v>33.5</v>
      </c>
      <c r="AX5" s="41">
        <v>34.799999999999997</v>
      </c>
      <c r="AY5" s="41">
        <v>33.4</v>
      </c>
      <c r="AZ5" s="41">
        <v>31.9</v>
      </c>
      <c r="BA5" s="36"/>
      <c r="BB5" s="42">
        <v>20.2</v>
      </c>
      <c r="BC5" s="42">
        <v>20.8</v>
      </c>
      <c r="BD5" s="42">
        <v>20.399999999999999</v>
      </c>
      <c r="BE5" s="42">
        <v>20.8</v>
      </c>
      <c r="BF5" s="42">
        <v>21.9</v>
      </c>
      <c r="BG5" s="42">
        <v>21.8</v>
      </c>
      <c r="BH5" s="42">
        <v>22</v>
      </c>
      <c r="BI5" s="42">
        <v>21</v>
      </c>
      <c r="BJ5" s="42">
        <v>21.2</v>
      </c>
      <c r="BK5" s="42">
        <v>20.3</v>
      </c>
      <c r="BL5" s="42">
        <v>21.8</v>
      </c>
      <c r="BM5" s="42">
        <v>21.4</v>
      </c>
      <c r="BN5" s="36"/>
      <c r="BO5" s="40">
        <v>29.657142857142858</v>
      </c>
      <c r="BP5" s="40">
        <v>29.751724137931038</v>
      </c>
      <c r="BQ5" s="40">
        <v>30.453571428571429</v>
      </c>
      <c r="BR5" s="40">
        <v>30.91724137931034</v>
      </c>
      <c r="BS5" s="40">
        <v>31.513793103448279</v>
      </c>
      <c r="BT5" s="40">
        <v>31.480000000000011</v>
      </c>
      <c r="BU5" s="40">
        <v>31.103333333333339</v>
      </c>
      <c r="BV5" s="40">
        <v>31.558620689655179</v>
      </c>
      <c r="BW5" s="40">
        <v>31.74642857142857</v>
      </c>
      <c r="BX5" s="40">
        <v>31.772413793103439</v>
      </c>
      <c r="BY5" s="40">
        <v>30.931034482758619</v>
      </c>
      <c r="BZ5" s="40">
        <v>30.106896551724141</v>
      </c>
    </row>
    <row r="6" spans="1:82" ht="15.75" customHeight="1" x14ac:dyDescent="0.25">
      <c r="A6" s="6">
        <v>17025020</v>
      </c>
      <c r="B6" s="11" t="s">
        <v>27</v>
      </c>
      <c r="C6" s="15" t="s">
        <v>28</v>
      </c>
      <c r="D6" s="35">
        <v>30.7</v>
      </c>
      <c r="E6" s="35">
        <v>31</v>
      </c>
      <c r="F6" s="35">
        <v>30.9</v>
      </c>
      <c r="G6" s="35">
        <v>30.6</v>
      </c>
      <c r="H6" s="35">
        <v>30.5</v>
      </c>
      <c r="I6" s="35">
        <v>31</v>
      </c>
      <c r="J6" s="35">
        <v>30.6</v>
      </c>
      <c r="K6" s="35">
        <v>30.4</v>
      </c>
      <c r="L6" s="35">
        <v>30.1</v>
      </c>
      <c r="M6" s="35">
        <v>30.2</v>
      </c>
      <c r="N6" s="35">
        <v>30.4</v>
      </c>
      <c r="O6" s="35">
        <v>30.4</v>
      </c>
      <c r="P6" s="35">
        <v>30.7</v>
      </c>
      <c r="Q6" s="35">
        <v>30.2</v>
      </c>
      <c r="R6" s="35">
        <v>30.4</v>
      </c>
      <c r="S6" s="35">
        <v>30.4</v>
      </c>
      <c r="T6" s="35">
        <v>30.9</v>
      </c>
      <c r="U6" s="35">
        <v>30.4</v>
      </c>
      <c r="V6" s="35">
        <v>29.9</v>
      </c>
      <c r="W6" s="35">
        <v>30.2</v>
      </c>
      <c r="X6" s="35">
        <v>30</v>
      </c>
      <c r="Y6" s="35">
        <v>29.8</v>
      </c>
      <c r="Z6" s="35">
        <v>28.4</v>
      </c>
      <c r="AA6" s="35">
        <v>30.4</v>
      </c>
      <c r="AB6" s="35">
        <v>30.5</v>
      </c>
      <c r="AC6" s="35">
        <v>29.4</v>
      </c>
      <c r="AD6" s="35"/>
      <c r="AE6" s="35"/>
      <c r="AF6" s="35"/>
      <c r="AG6" s="35"/>
      <c r="AH6" s="35"/>
      <c r="AI6" s="61">
        <f>+IF(SUM($D6:$AH6)&gt;0,LOOKUP(1000,$D6:$AH6),NA())</f>
        <v>29.4</v>
      </c>
      <c r="AJ6" s="37">
        <f t="shared" si="0"/>
        <v>31</v>
      </c>
      <c r="AK6" s="38">
        <v>33.700000000000003</v>
      </c>
      <c r="AL6" s="39">
        <f t="shared" si="1"/>
        <v>-2.7000000000000028</v>
      </c>
      <c r="AM6" s="1" t="s">
        <v>29</v>
      </c>
      <c r="AN6" s="36"/>
      <c r="AO6" s="41">
        <v>31.3</v>
      </c>
      <c r="AP6" s="41">
        <v>32.4</v>
      </c>
      <c r="AQ6" s="41">
        <v>33.700000000000003</v>
      </c>
      <c r="AR6" s="41">
        <v>32.5</v>
      </c>
      <c r="AS6" s="41">
        <v>33.200000000000003</v>
      </c>
      <c r="AT6" s="41">
        <v>34</v>
      </c>
      <c r="AU6" s="41">
        <v>33.5</v>
      </c>
      <c r="AV6" s="41">
        <v>33.4</v>
      </c>
      <c r="AW6" s="41">
        <v>33.4</v>
      </c>
      <c r="AX6" s="41">
        <v>33.6</v>
      </c>
      <c r="AY6" s="41">
        <v>32.200000000000003</v>
      </c>
      <c r="AZ6" s="41">
        <v>31.5</v>
      </c>
      <c r="BA6" s="36"/>
      <c r="BB6" s="42">
        <v>18.899999999999999</v>
      </c>
      <c r="BC6" s="42">
        <v>18.899999999999999</v>
      </c>
      <c r="BD6" s="42">
        <v>19.2</v>
      </c>
      <c r="BE6" s="42">
        <v>21</v>
      </c>
      <c r="BF6" s="42">
        <v>20.8</v>
      </c>
      <c r="BG6" s="42">
        <v>17.8</v>
      </c>
      <c r="BH6" s="42">
        <v>21</v>
      </c>
      <c r="BI6" s="42">
        <v>17.399999999999999</v>
      </c>
      <c r="BJ6" s="42">
        <v>22</v>
      </c>
      <c r="BK6" s="42">
        <v>21.6</v>
      </c>
      <c r="BL6" s="42">
        <v>20.399999999999999</v>
      </c>
      <c r="BM6" s="42">
        <v>20.2</v>
      </c>
      <c r="BN6" s="36"/>
      <c r="BO6" s="40">
        <v>29.934999999999999</v>
      </c>
      <c r="BP6" s="40">
        <v>30.195652173913039</v>
      </c>
      <c r="BQ6" s="40">
        <v>30.72272727272728</v>
      </c>
      <c r="BR6" s="40">
        <v>31.38181818181819</v>
      </c>
      <c r="BS6" s="40">
        <v>31.765217391304351</v>
      </c>
      <c r="BT6" s="40">
        <v>31.841666666666669</v>
      </c>
      <c r="BU6" s="40">
        <v>31.49583333333333</v>
      </c>
      <c r="BV6" s="40">
        <v>31.925000000000001</v>
      </c>
      <c r="BW6" s="40">
        <v>32.162500000000001</v>
      </c>
      <c r="BX6" s="40">
        <v>31.904</v>
      </c>
      <c r="BY6" s="40">
        <v>31.291304347826092</v>
      </c>
      <c r="BZ6" s="40">
        <v>30.41</v>
      </c>
    </row>
    <row r="7" spans="1:82" ht="15.75" customHeight="1" x14ac:dyDescent="0.25">
      <c r="A7" s="6">
        <v>15015050</v>
      </c>
      <c r="B7" s="11" t="s">
        <v>30</v>
      </c>
      <c r="C7" s="15" t="s">
        <v>31</v>
      </c>
      <c r="D7" s="35">
        <v>34.6</v>
      </c>
      <c r="E7" s="35">
        <v>33</v>
      </c>
      <c r="F7" s="35">
        <v>34.4</v>
      </c>
      <c r="G7" s="35">
        <v>34.799999999999997</v>
      </c>
      <c r="H7" s="35">
        <v>35.5</v>
      </c>
      <c r="I7" s="35">
        <v>34.6</v>
      </c>
      <c r="J7" s="35">
        <v>35</v>
      </c>
      <c r="K7" s="35">
        <v>34.799999999999997</v>
      </c>
      <c r="L7" s="35">
        <v>33.6</v>
      </c>
      <c r="M7" s="35">
        <v>34.799999999999997</v>
      </c>
      <c r="N7" s="66">
        <v>37.1</v>
      </c>
      <c r="O7" s="35">
        <v>35.200000000000003</v>
      </c>
      <c r="P7" s="35">
        <v>34.200000000000003</v>
      </c>
      <c r="Q7" s="35">
        <v>35</v>
      </c>
      <c r="R7" s="35">
        <v>35.4</v>
      </c>
      <c r="S7" s="35">
        <v>33.6</v>
      </c>
      <c r="T7" s="35">
        <v>35</v>
      </c>
      <c r="U7" s="35">
        <v>32.9</v>
      </c>
      <c r="V7" s="35">
        <v>32.9</v>
      </c>
      <c r="W7" s="35">
        <v>34</v>
      </c>
      <c r="X7" s="35">
        <v>32.6</v>
      </c>
      <c r="Y7" s="35">
        <v>31.8</v>
      </c>
      <c r="Z7" s="35">
        <v>35.1</v>
      </c>
      <c r="AA7" s="35">
        <v>34.6</v>
      </c>
      <c r="AB7" s="35">
        <v>34</v>
      </c>
      <c r="AC7" s="35">
        <v>36.700000000000003</v>
      </c>
      <c r="AD7" s="35"/>
      <c r="AE7" s="35"/>
      <c r="AF7" s="35"/>
      <c r="AG7" s="35"/>
      <c r="AH7" s="35"/>
      <c r="AI7" s="61">
        <f t="shared" ref="AI7:AI15" si="2">+IF(SUM($D7:$AH7)&gt;0,LOOKUP(1000,$D7:$AH7),NA())</f>
        <v>36.700000000000003</v>
      </c>
      <c r="AJ7" s="37">
        <f>+MAX($D7:$AH7)</f>
        <v>37.1</v>
      </c>
      <c r="AK7" s="38">
        <v>38.1</v>
      </c>
      <c r="AL7" s="39">
        <f t="shared" si="1"/>
        <v>-1</v>
      </c>
      <c r="AM7" s="1" t="s">
        <v>32</v>
      </c>
      <c r="AN7" s="36"/>
      <c r="AO7" s="41">
        <v>36.9</v>
      </c>
      <c r="AP7" s="41">
        <v>38.200000000000003</v>
      </c>
      <c r="AQ7" s="41">
        <v>38.1</v>
      </c>
      <c r="AR7" s="41">
        <v>37.6</v>
      </c>
      <c r="AS7" s="41">
        <v>38.200000000000003</v>
      </c>
      <c r="AT7" s="41">
        <v>38.6</v>
      </c>
      <c r="AU7" s="41">
        <v>38.4</v>
      </c>
      <c r="AV7" s="41">
        <v>38.4</v>
      </c>
      <c r="AW7" s="41">
        <v>37.9</v>
      </c>
      <c r="AX7" s="41">
        <v>37</v>
      </c>
      <c r="AY7" s="41">
        <v>38.200000000000003</v>
      </c>
      <c r="AZ7" s="41">
        <v>36.200000000000003</v>
      </c>
      <c r="BA7" s="36"/>
      <c r="BB7" s="42">
        <v>17.399999999999999</v>
      </c>
      <c r="BC7" s="42">
        <v>19.8</v>
      </c>
      <c r="BD7" s="42">
        <v>20.3</v>
      </c>
      <c r="BE7" s="42">
        <v>21.6</v>
      </c>
      <c r="BF7" s="42">
        <v>20.8</v>
      </c>
      <c r="BG7" s="42">
        <v>22.2</v>
      </c>
      <c r="BH7" s="42">
        <v>20.6</v>
      </c>
      <c r="BI7" s="42">
        <v>20.6</v>
      </c>
      <c r="BJ7" s="42">
        <v>21</v>
      </c>
      <c r="BK7" s="42">
        <v>20.8</v>
      </c>
      <c r="BL7" s="42">
        <v>20.2</v>
      </c>
      <c r="BM7" s="42">
        <v>18.2</v>
      </c>
      <c r="BN7" s="36"/>
      <c r="BO7" s="40">
        <v>34.989285714285721</v>
      </c>
      <c r="BP7" s="40">
        <v>35.634482758620678</v>
      </c>
      <c r="BQ7" s="40">
        <v>35.937931034482752</v>
      </c>
      <c r="BR7" s="40">
        <v>36.275862068965523</v>
      </c>
      <c r="BS7" s="40">
        <v>35.87586206896551</v>
      </c>
      <c r="BT7" s="40">
        <v>35.913793103448278</v>
      </c>
      <c r="BU7" s="40">
        <v>36.164285714285711</v>
      </c>
      <c r="BV7" s="40">
        <v>35.803571428571423</v>
      </c>
      <c r="BW7" s="40">
        <v>34.931034482758633</v>
      </c>
      <c r="BX7" s="40">
        <v>34.313793103448283</v>
      </c>
      <c r="BY7" s="40">
        <v>34.227586206896547</v>
      </c>
      <c r="BZ7" s="40">
        <v>34.224137931034477</v>
      </c>
    </row>
    <row r="8" spans="1:82" ht="15.75" customHeight="1" x14ac:dyDescent="0.25">
      <c r="A8" s="6">
        <v>14015020</v>
      </c>
      <c r="B8" s="11" t="s">
        <v>33</v>
      </c>
      <c r="C8" s="15" t="s">
        <v>34</v>
      </c>
      <c r="D8" s="35">
        <v>32.200000000000003</v>
      </c>
      <c r="E8" s="35">
        <v>33.299999999999997</v>
      </c>
      <c r="F8" s="35">
        <v>32.799999999999997</v>
      </c>
      <c r="G8" s="35">
        <v>32.6</v>
      </c>
      <c r="H8" s="35">
        <v>32.700000000000003</v>
      </c>
      <c r="I8" s="35">
        <v>32.4</v>
      </c>
      <c r="J8" s="35">
        <v>31.6</v>
      </c>
      <c r="K8" s="35">
        <v>33.1</v>
      </c>
      <c r="L8" s="35">
        <v>32.6</v>
      </c>
      <c r="M8" s="35">
        <v>32.299999999999997</v>
      </c>
      <c r="N8" s="35">
        <v>33.200000000000003</v>
      </c>
      <c r="O8" s="35">
        <v>32.299999999999997</v>
      </c>
      <c r="P8" s="35">
        <v>32.200000000000003</v>
      </c>
      <c r="Q8" s="35">
        <v>31.9</v>
      </c>
      <c r="R8" s="35">
        <v>32.5</v>
      </c>
      <c r="S8" s="35">
        <v>33.700000000000003</v>
      </c>
      <c r="T8" s="35">
        <v>32.200000000000003</v>
      </c>
      <c r="U8" s="35">
        <v>32.200000000000003</v>
      </c>
      <c r="V8" s="35">
        <v>32.4</v>
      </c>
      <c r="W8" s="35">
        <v>32.299999999999997</v>
      </c>
      <c r="X8" s="35">
        <v>31.8</v>
      </c>
      <c r="Y8" s="35">
        <v>31.3</v>
      </c>
      <c r="Z8" s="35">
        <v>32</v>
      </c>
      <c r="AA8" s="35">
        <v>32.200000000000003</v>
      </c>
      <c r="AB8" s="35">
        <v>35.1</v>
      </c>
      <c r="AC8" s="35">
        <v>34.299999999999997</v>
      </c>
      <c r="AD8" s="35"/>
      <c r="AE8" s="35"/>
      <c r="AF8" s="35"/>
      <c r="AG8" s="35"/>
      <c r="AH8" s="35"/>
      <c r="AI8" s="61">
        <f t="shared" si="2"/>
        <v>34.299999999999997</v>
      </c>
      <c r="AJ8" s="37">
        <f t="shared" si="0"/>
        <v>35.1</v>
      </c>
      <c r="AK8" s="38">
        <v>35.4</v>
      </c>
      <c r="AL8" s="39">
        <f t="shared" si="1"/>
        <v>-0.29999999999999716</v>
      </c>
      <c r="AM8" s="1" t="s">
        <v>35</v>
      </c>
      <c r="AN8" s="36"/>
      <c r="AO8" s="41">
        <v>34.6</v>
      </c>
      <c r="AP8" s="41">
        <v>36.1</v>
      </c>
      <c r="AQ8" s="41">
        <v>35.4</v>
      </c>
      <c r="AR8" s="41">
        <v>35.299999999999997</v>
      </c>
      <c r="AS8" s="41">
        <v>37.299999999999997</v>
      </c>
      <c r="AT8" s="41">
        <v>40.4</v>
      </c>
      <c r="AU8" s="41">
        <v>38</v>
      </c>
      <c r="AV8" s="41">
        <v>36.9</v>
      </c>
      <c r="AW8" s="41">
        <v>36.799999999999997</v>
      </c>
      <c r="AX8" s="41">
        <v>36.299999999999997</v>
      </c>
      <c r="AY8" s="41">
        <v>35.799999999999997</v>
      </c>
      <c r="AZ8" s="41">
        <v>37</v>
      </c>
      <c r="BA8" s="36"/>
      <c r="BB8" s="42">
        <v>20.8</v>
      </c>
      <c r="BC8" s="42">
        <v>20.5</v>
      </c>
      <c r="BD8" s="42">
        <v>20.399999999999999</v>
      </c>
      <c r="BE8" s="42">
        <v>19.8</v>
      </c>
      <c r="BF8" s="42">
        <v>19.399999999999999</v>
      </c>
      <c r="BG8" s="42">
        <v>21.6</v>
      </c>
      <c r="BH8" s="42">
        <v>21.2</v>
      </c>
      <c r="BI8" s="42">
        <v>19.8</v>
      </c>
      <c r="BJ8" s="42">
        <v>21.6</v>
      </c>
      <c r="BK8" s="42">
        <v>21</v>
      </c>
      <c r="BL8" s="42">
        <v>21.4</v>
      </c>
      <c r="BM8" s="42">
        <v>21.5</v>
      </c>
      <c r="BN8" s="36"/>
      <c r="BO8" s="40">
        <v>32.375862068965517</v>
      </c>
      <c r="BP8" s="40">
        <v>32.61071428571428</v>
      </c>
      <c r="BQ8" s="40">
        <v>33.00714285714286</v>
      </c>
      <c r="BR8" s="40">
        <v>33.125925925925927</v>
      </c>
      <c r="BS8" s="40">
        <v>33.57692307692308</v>
      </c>
      <c r="BT8" s="40">
        <v>34.144444444444453</v>
      </c>
      <c r="BU8" s="40">
        <v>33.83448275862068</v>
      </c>
      <c r="BV8" s="40">
        <v>33.914285714285711</v>
      </c>
      <c r="BW8" s="40">
        <v>33.978571428571428</v>
      </c>
      <c r="BX8" s="40">
        <v>33.424137931034473</v>
      </c>
      <c r="BY8" s="40">
        <v>33.093333333333327</v>
      </c>
      <c r="BZ8" s="40">
        <v>32.493103448275868</v>
      </c>
    </row>
    <row r="9" spans="1:82" ht="15.75" customHeight="1" x14ac:dyDescent="0.25">
      <c r="A9" s="6">
        <v>29045020</v>
      </c>
      <c r="B9" s="11" t="s">
        <v>36</v>
      </c>
      <c r="C9" s="15" t="s">
        <v>37</v>
      </c>
      <c r="D9" s="35">
        <v>32.4</v>
      </c>
      <c r="E9" s="35">
        <v>33.4</v>
      </c>
      <c r="F9" s="35">
        <v>32.700000000000003</v>
      </c>
      <c r="G9" s="35">
        <v>32.799999999999997</v>
      </c>
      <c r="H9" s="35">
        <v>33.299999999999997</v>
      </c>
      <c r="I9" s="35">
        <v>33.200000000000003</v>
      </c>
      <c r="J9" s="35">
        <v>32.799999999999997</v>
      </c>
      <c r="K9" s="35">
        <v>33.4</v>
      </c>
      <c r="L9" s="35">
        <v>33.4</v>
      </c>
      <c r="M9" s="35">
        <v>33.5</v>
      </c>
      <c r="N9" s="35">
        <v>34.1</v>
      </c>
      <c r="O9" s="35">
        <v>34.200000000000003</v>
      </c>
      <c r="P9" s="35">
        <v>32.799999999999997</v>
      </c>
      <c r="Q9" s="35">
        <v>33.1</v>
      </c>
      <c r="R9" s="35">
        <v>33.1</v>
      </c>
      <c r="S9" s="35">
        <v>33.9</v>
      </c>
      <c r="T9" s="35">
        <v>35.6</v>
      </c>
      <c r="U9" s="35">
        <v>33.9</v>
      </c>
      <c r="V9" s="35">
        <v>33.200000000000003</v>
      </c>
      <c r="W9" s="35">
        <v>34.299999999999997</v>
      </c>
      <c r="X9" s="35">
        <v>32.799999999999997</v>
      </c>
      <c r="Y9" s="35">
        <v>32.299999999999997</v>
      </c>
      <c r="Z9" s="35">
        <v>34</v>
      </c>
      <c r="AA9" s="35">
        <v>33.9</v>
      </c>
      <c r="AB9" s="35">
        <v>33.6</v>
      </c>
      <c r="AC9" s="35">
        <v>33.700000000000003</v>
      </c>
      <c r="AD9" s="35"/>
      <c r="AE9" s="35"/>
      <c r="AF9" s="35"/>
      <c r="AG9" s="35"/>
      <c r="AH9" s="35"/>
      <c r="AI9" s="61">
        <f t="shared" si="2"/>
        <v>33.700000000000003</v>
      </c>
      <c r="AJ9" s="37">
        <f t="shared" si="0"/>
        <v>35.6</v>
      </c>
      <c r="AK9" s="38">
        <v>38.299999999999997</v>
      </c>
      <c r="AL9" s="39">
        <f t="shared" si="1"/>
        <v>-2.6999999999999957</v>
      </c>
      <c r="AM9" s="1" t="s">
        <v>38</v>
      </c>
      <c r="AN9" s="36"/>
      <c r="AO9" s="41">
        <v>35.799999999999997</v>
      </c>
      <c r="AP9" s="41">
        <v>37.6</v>
      </c>
      <c r="AQ9" s="41">
        <v>38.299999999999997</v>
      </c>
      <c r="AR9" s="41">
        <v>38.4</v>
      </c>
      <c r="AS9" s="41">
        <v>38.799999999999997</v>
      </c>
      <c r="AT9" s="41">
        <v>38.6</v>
      </c>
      <c r="AU9" s="41">
        <v>38.4</v>
      </c>
      <c r="AV9" s="41">
        <v>38.700000000000003</v>
      </c>
      <c r="AW9" s="41">
        <v>38.4</v>
      </c>
      <c r="AX9" s="41">
        <v>38.6</v>
      </c>
      <c r="AY9" s="41">
        <v>38.4</v>
      </c>
      <c r="AZ9" s="41">
        <v>37.200000000000003</v>
      </c>
      <c r="BA9" s="36"/>
      <c r="BB9" s="42">
        <v>18</v>
      </c>
      <c r="BC9" s="42">
        <v>20.2</v>
      </c>
      <c r="BD9" s="42">
        <v>18.8</v>
      </c>
      <c r="BE9" s="42">
        <v>20.100000000000001</v>
      </c>
      <c r="BF9" s="42">
        <v>20.6</v>
      </c>
      <c r="BG9" s="42">
        <v>20.8</v>
      </c>
      <c r="BH9" s="42">
        <v>19.399999999999999</v>
      </c>
      <c r="BI9" s="42">
        <v>21</v>
      </c>
      <c r="BJ9" s="42">
        <v>20.399999999999999</v>
      </c>
      <c r="BK9" s="42">
        <v>17.100000000000001</v>
      </c>
      <c r="BL9" s="42">
        <v>18.5</v>
      </c>
      <c r="BM9" s="42">
        <v>20</v>
      </c>
      <c r="BN9" s="36"/>
      <c r="BO9" s="40">
        <v>33.818518518518523</v>
      </c>
      <c r="BP9" s="40">
        <v>34.455555555555563</v>
      </c>
      <c r="BQ9" s="40">
        <v>35.322222222222209</v>
      </c>
      <c r="BR9" s="40">
        <v>35.857142857142847</v>
      </c>
      <c r="BS9" s="40">
        <v>36.06071428571429</v>
      </c>
      <c r="BT9" s="40">
        <v>35.832142857142863</v>
      </c>
      <c r="BU9" s="40">
        <v>35.421428571428571</v>
      </c>
      <c r="BV9" s="40">
        <v>35.903846153846153</v>
      </c>
      <c r="BW9" s="40">
        <v>35.722222222222207</v>
      </c>
      <c r="BX9" s="40">
        <v>34.888888888888893</v>
      </c>
      <c r="BY9" s="40">
        <v>34.622222222222213</v>
      </c>
      <c r="BZ9" s="40">
        <v>33.992592592592587</v>
      </c>
    </row>
    <row r="10" spans="1:82" ht="15.75" customHeight="1" x14ac:dyDescent="0.25">
      <c r="A10" s="6">
        <v>15065010</v>
      </c>
      <c r="B10" s="11" t="s">
        <v>39</v>
      </c>
      <c r="C10" s="15" t="s">
        <v>40</v>
      </c>
      <c r="D10" s="35">
        <v>32.4</v>
      </c>
      <c r="E10" s="35">
        <v>33.200000000000003</v>
      </c>
      <c r="F10" s="35">
        <v>30</v>
      </c>
      <c r="G10" s="35">
        <v>34</v>
      </c>
      <c r="H10" s="35">
        <v>34.299999999999997</v>
      </c>
      <c r="I10" s="35">
        <v>33.4</v>
      </c>
      <c r="J10" s="35">
        <v>33.6</v>
      </c>
      <c r="K10" s="35">
        <v>33.4</v>
      </c>
      <c r="L10" s="35">
        <v>33.4</v>
      </c>
      <c r="M10" s="35">
        <v>34.1</v>
      </c>
      <c r="N10" s="35">
        <v>33.700000000000003</v>
      </c>
      <c r="O10" s="35">
        <v>33</v>
      </c>
      <c r="P10" s="35">
        <v>31.3</v>
      </c>
      <c r="Q10" s="35">
        <v>32.700000000000003</v>
      </c>
      <c r="R10" s="35">
        <v>34.200000000000003</v>
      </c>
      <c r="S10" s="35">
        <v>35.5</v>
      </c>
      <c r="T10" s="35">
        <v>34.799999999999997</v>
      </c>
      <c r="U10" s="35">
        <v>33.1</v>
      </c>
      <c r="V10" s="35">
        <v>30.8</v>
      </c>
      <c r="W10" s="35">
        <v>32.6</v>
      </c>
      <c r="X10" s="35">
        <v>29.4</v>
      </c>
      <c r="Y10" s="35">
        <v>29.8</v>
      </c>
      <c r="Z10" s="35">
        <v>32.799999999999997</v>
      </c>
      <c r="AA10" s="35">
        <v>32.5</v>
      </c>
      <c r="AB10" s="35">
        <v>33.6</v>
      </c>
      <c r="AC10" s="35">
        <v>33.6</v>
      </c>
      <c r="AD10" s="35"/>
      <c r="AE10" s="35"/>
      <c r="AF10" s="35"/>
      <c r="AG10" s="35"/>
      <c r="AH10" s="35"/>
      <c r="AI10" s="61">
        <f t="shared" si="2"/>
        <v>33.6</v>
      </c>
      <c r="AJ10" s="37">
        <f t="shared" si="0"/>
        <v>35.5</v>
      </c>
      <c r="AK10" s="38">
        <v>39.799999999999997</v>
      </c>
      <c r="AL10" s="39">
        <f t="shared" si="1"/>
        <v>-4.2999999999999972</v>
      </c>
      <c r="AM10" s="1" t="s">
        <v>41</v>
      </c>
      <c r="AN10" s="36"/>
      <c r="AO10" s="41">
        <v>38.4</v>
      </c>
      <c r="AP10" s="41">
        <v>38</v>
      </c>
      <c r="AQ10" s="41">
        <v>39.799999999999997</v>
      </c>
      <c r="AR10" s="41">
        <v>38.6</v>
      </c>
      <c r="AS10" s="41">
        <v>39.1</v>
      </c>
      <c r="AT10" s="41">
        <v>39.4</v>
      </c>
      <c r="AU10" s="41">
        <v>39.5</v>
      </c>
      <c r="AV10" s="41">
        <v>39.4</v>
      </c>
      <c r="AW10" s="41">
        <v>39.6</v>
      </c>
      <c r="AX10" s="41">
        <v>38.299999999999997</v>
      </c>
      <c r="AY10" s="41">
        <v>39</v>
      </c>
      <c r="AZ10" s="41">
        <v>36.200000000000003</v>
      </c>
      <c r="BA10" s="36"/>
      <c r="BB10" s="42">
        <v>17.2</v>
      </c>
      <c r="BC10" s="42">
        <v>17</v>
      </c>
      <c r="BD10" s="42">
        <v>17.600000000000001</v>
      </c>
      <c r="BE10" s="42">
        <v>19.2</v>
      </c>
      <c r="BF10" s="42">
        <v>20.8</v>
      </c>
      <c r="BG10" s="42">
        <v>20.399999999999999</v>
      </c>
      <c r="BH10" s="42">
        <v>20.8</v>
      </c>
      <c r="BI10" s="42">
        <v>21.4</v>
      </c>
      <c r="BJ10" s="42">
        <v>19.2</v>
      </c>
      <c r="BK10" s="42">
        <v>20</v>
      </c>
      <c r="BL10" s="42">
        <v>18.8</v>
      </c>
      <c r="BM10" s="42">
        <v>17.399999999999999</v>
      </c>
      <c r="BN10" s="36"/>
      <c r="BO10" s="40">
        <v>34.721739130434777</v>
      </c>
      <c r="BP10" s="40">
        <v>35.261904761904759</v>
      </c>
      <c r="BQ10" s="40">
        <v>36.15</v>
      </c>
      <c r="BR10" s="40">
        <v>36.371428571428567</v>
      </c>
      <c r="BS10" s="40">
        <v>36.618181818181817</v>
      </c>
      <c r="BT10" s="40">
        <v>36.809090909090919</v>
      </c>
      <c r="BU10" s="40">
        <v>37.572727272727271</v>
      </c>
      <c r="BV10" s="40">
        <v>37.833333333333343</v>
      </c>
      <c r="BW10" s="40">
        <v>37.242857142857147</v>
      </c>
      <c r="BX10" s="40">
        <v>35.771428571428572</v>
      </c>
      <c r="BY10" s="40">
        <v>34.622727272727268</v>
      </c>
      <c r="BZ10" s="40">
        <v>34.276190476190472</v>
      </c>
    </row>
    <row r="11" spans="1:82" ht="15.75" customHeight="1" x14ac:dyDescent="0.25">
      <c r="A11" s="6">
        <v>28035030</v>
      </c>
      <c r="B11" s="11" t="s">
        <v>42</v>
      </c>
      <c r="C11" s="15" t="s">
        <v>43</v>
      </c>
      <c r="D11" s="35">
        <v>36.4</v>
      </c>
      <c r="E11" s="35">
        <v>36.200000000000003</v>
      </c>
      <c r="F11" s="35">
        <v>35.4</v>
      </c>
      <c r="G11" s="35">
        <v>37</v>
      </c>
      <c r="H11" s="35">
        <v>36.700000000000003</v>
      </c>
      <c r="I11" s="35">
        <v>35.6</v>
      </c>
      <c r="J11" s="35">
        <v>36.4</v>
      </c>
      <c r="K11" s="35">
        <v>36.200000000000003</v>
      </c>
      <c r="L11" s="35">
        <v>36.6</v>
      </c>
      <c r="M11" s="35">
        <v>36.9</v>
      </c>
      <c r="N11" s="35">
        <v>36.5</v>
      </c>
      <c r="O11" s="35">
        <v>36.799999999999997</v>
      </c>
      <c r="P11" s="35">
        <v>36.4</v>
      </c>
      <c r="Q11" s="35">
        <v>36.6</v>
      </c>
      <c r="R11" s="35">
        <v>37.200000000000003</v>
      </c>
      <c r="S11" s="35">
        <v>39</v>
      </c>
      <c r="T11" s="35">
        <v>38.799999999999997</v>
      </c>
      <c r="U11" s="35">
        <v>33.4</v>
      </c>
      <c r="V11" s="35">
        <v>34.799999999999997</v>
      </c>
      <c r="W11" s="35">
        <v>34.4</v>
      </c>
      <c r="X11" s="35">
        <v>35.200000000000003</v>
      </c>
      <c r="Y11" s="35">
        <v>34.200000000000003</v>
      </c>
      <c r="Z11" s="35">
        <v>35.200000000000003</v>
      </c>
      <c r="AA11" s="35">
        <v>35.299999999999997</v>
      </c>
      <c r="AB11" s="35">
        <v>37</v>
      </c>
      <c r="AC11" s="35">
        <v>36.6</v>
      </c>
      <c r="AD11" s="35"/>
      <c r="AE11" s="35"/>
      <c r="AF11" s="35"/>
      <c r="AG11" s="35"/>
      <c r="AH11" s="35"/>
      <c r="AI11" s="61">
        <f t="shared" si="2"/>
        <v>36.6</v>
      </c>
      <c r="AJ11" s="37">
        <f t="shared" si="0"/>
        <v>39</v>
      </c>
      <c r="AK11" s="38">
        <v>41.8</v>
      </c>
      <c r="AL11" s="39">
        <f t="shared" si="1"/>
        <v>-2.7999999999999972</v>
      </c>
      <c r="AM11" s="1" t="s">
        <v>44</v>
      </c>
      <c r="AN11" s="36"/>
      <c r="AO11" s="41">
        <v>40.200000000000003</v>
      </c>
      <c r="AP11" s="41">
        <v>41.8</v>
      </c>
      <c r="AQ11" s="41">
        <v>41.8</v>
      </c>
      <c r="AR11" s="41">
        <v>41.2</v>
      </c>
      <c r="AS11" s="41">
        <v>40</v>
      </c>
      <c r="AT11" s="41">
        <v>41</v>
      </c>
      <c r="AU11" s="41">
        <v>41.4</v>
      </c>
      <c r="AV11" s="41">
        <v>41.2</v>
      </c>
      <c r="AW11" s="41">
        <v>40.200000000000003</v>
      </c>
      <c r="AX11" s="41">
        <v>37.799999999999997</v>
      </c>
      <c r="AY11" s="41">
        <v>37.4</v>
      </c>
      <c r="AZ11" s="41">
        <v>39.5</v>
      </c>
      <c r="BA11" s="36"/>
      <c r="BB11" s="42">
        <v>17.600000000000001</v>
      </c>
      <c r="BC11" s="42">
        <v>18.600000000000001</v>
      </c>
      <c r="BD11" s="42">
        <v>20.3</v>
      </c>
      <c r="BE11" s="42">
        <v>20.8</v>
      </c>
      <c r="BF11" s="42">
        <v>20.8</v>
      </c>
      <c r="BG11" s="42">
        <v>19.2</v>
      </c>
      <c r="BH11" s="42">
        <v>20.8</v>
      </c>
      <c r="BI11" s="42">
        <v>20</v>
      </c>
      <c r="BJ11" s="42">
        <v>20.399999999999999</v>
      </c>
      <c r="BK11" s="42">
        <v>18.399999999999999</v>
      </c>
      <c r="BL11" s="42">
        <v>19</v>
      </c>
      <c r="BM11" s="42">
        <v>19</v>
      </c>
      <c r="BN11" s="36"/>
      <c r="BO11" s="40">
        <v>36.904545454545463</v>
      </c>
      <c r="BP11" s="40">
        <v>38.142857142857153</v>
      </c>
      <c r="BQ11" s="40">
        <v>38.677272727272729</v>
      </c>
      <c r="BR11" s="40">
        <v>38.304545454545448</v>
      </c>
      <c r="BS11" s="40">
        <v>37.082608695652183</v>
      </c>
      <c r="BT11" s="40">
        <v>36.816000000000003</v>
      </c>
      <c r="BU11" s="40">
        <v>37.93333333333333</v>
      </c>
      <c r="BV11" s="40">
        <v>38.140909090909091</v>
      </c>
      <c r="BW11" s="40">
        <v>37.333333333333343</v>
      </c>
      <c r="BX11" s="40">
        <v>35.604761904761922</v>
      </c>
      <c r="BY11" s="40">
        <v>34.869565217391298</v>
      </c>
      <c r="BZ11" s="40">
        <v>35.366666666666667</v>
      </c>
    </row>
    <row r="12" spans="1:82" ht="15.75" customHeight="1" x14ac:dyDescent="0.25">
      <c r="A12" s="6"/>
      <c r="B12" s="12" t="s">
        <v>45</v>
      </c>
      <c r="C12" s="16" t="s">
        <v>46</v>
      </c>
      <c r="D12" s="43">
        <v>33</v>
      </c>
      <c r="E12" s="45">
        <v>32.4</v>
      </c>
      <c r="F12" s="45">
        <v>33.6</v>
      </c>
      <c r="G12" s="45">
        <v>34</v>
      </c>
      <c r="H12" s="45">
        <v>33.6</v>
      </c>
      <c r="I12" s="45">
        <v>33.4</v>
      </c>
      <c r="J12" s="45">
        <v>33.799999999999997</v>
      </c>
      <c r="K12" s="45">
        <v>32.200000000000003</v>
      </c>
      <c r="L12" s="45">
        <v>33.4</v>
      </c>
      <c r="M12" s="45">
        <v>33.6</v>
      </c>
      <c r="N12" s="45">
        <v>34</v>
      </c>
      <c r="O12" s="45">
        <v>32.799999999999997</v>
      </c>
      <c r="P12" s="45">
        <v>33</v>
      </c>
      <c r="Q12" s="45">
        <v>33.6</v>
      </c>
      <c r="R12" s="45">
        <v>33.799999999999997</v>
      </c>
      <c r="S12" s="45">
        <v>34</v>
      </c>
      <c r="T12" s="45">
        <v>32.4</v>
      </c>
      <c r="U12" s="45">
        <v>32.6</v>
      </c>
      <c r="V12" s="45">
        <v>32.4</v>
      </c>
      <c r="W12" s="45">
        <v>32.200000000000003</v>
      </c>
      <c r="X12" s="45">
        <v>30.8</v>
      </c>
      <c r="Y12" s="45">
        <v>32.799999999999997</v>
      </c>
      <c r="Z12" s="45">
        <v>32</v>
      </c>
      <c r="AA12" s="45">
        <v>32.799999999999997</v>
      </c>
      <c r="AB12" s="45">
        <v>33.200000000000003</v>
      </c>
      <c r="AC12" s="45">
        <v>34.6</v>
      </c>
      <c r="AD12" s="45"/>
      <c r="AE12" s="45"/>
      <c r="AF12" s="45"/>
      <c r="AG12" s="45"/>
      <c r="AH12" s="45"/>
      <c r="AI12" s="61">
        <f t="shared" si="2"/>
        <v>34.6</v>
      </c>
      <c r="AJ12" s="37">
        <f t="shared" si="0"/>
        <v>34.6</v>
      </c>
      <c r="AK12" s="38">
        <v>38.4</v>
      </c>
      <c r="AL12" s="39">
        <f t="shared" si="1"/>
        <v>-3.7999999999999972</v>
      </c>
      <c r="AM12" s="1"/>
      <c r="AN12" s="36"/>
      <c r="AO12" s="41">
        <v>37.6</v>
      </c>
      <c r="AP12" s="41">
        <v>39.6</v>
      </c>
      <c r="AQ12" s="41">
        <v>38.4</v>
      </c>
      <c r="AR12" s="41">
        <v>39.799999999999997</v>
      </c>
      <c r="AS12" s="41">
        <v>37</v>
      </c>
      <c r="AT12" s="41">
        <v>37.799999999999997</v>
      </c>
      <c r="AU12" s="41">
        <v>39.4</v>
      </c>
      <c r="AV12" s="41">
        <v>47</v>
      </c>
      <c r="AW12" s="41">
        <v>36.6</v>
      </c>
      <c r="AX12" s="41">
        <v>35.4</v>
      </c>
      <c r="AY12" s="41">
        <v>35.6</v>
      </c>
      <c r="AZ12" s="41">
        <v>37.6</v>
      </c>
      <c r="BA12" s="36"/>
      <c r="BB12" s="42">
        <v>18</v>
      </c>
      <c r="BC12" s="42">
        <v>17.600000000000001</v>
      </c>
      <c r="BD12" s="42">
        <v>17.8</v>
      </c>
      <c r="BE12" s="42">
        <v>17.399999999999999</v>
      </c>
      <c r="BF12" s="42">
        <v>18</v>
      </c>
      <c r="BG12" s="42">
        <v>18</v>
      </c>
      <c r="BH12" s="42">
        <v>17.8</v>
      </c>
      <c r="BI12" s="42">
        <v>17</v>
      </c>
      <c r="BJ12" s="42">
        <v>18.2</v>
      </c>
      <c r="BK12" s="42">
        <v>18</v>
      </c>
      <c r="BL12" s="42">
        <v>18.399999999999999</v>
      </c>
      <c r="BM12" s="42">
        <v>18</v>
      </c>
      <c r="BN12" s="36"/>
      <c r="BO12" s="46">
        <v>35.216666666666669</v>
      </c>
      <c r="BP12" s="46">
        <v>36.000000000000007</v>
      </c>
      <c r="BQ12" s="46">
        <v>36.099999999999987</v>
      </c>
      <c r="BR12" s="46">
        <v>35.799999999999997</v>
      </c>
      <c r="BS12" s="46">
        <v>34.554166666666667</v>
      </c>
      <c r="BT12" s="46">
        <v>34.231999999999999</v>
      </c>
      <c r="BU12" s="46">
        <v>34.483333333333341</v>
      </c>
      <c r="BV12" s="46">
        <v>35.130434782608702</v>
      </c>
      <c r="BW12" s="46">
        <v>33.938095238095237</v>
      </c>
      <c r="BX12" s="46">
        <v>33.295238095238098</v>
      </c>
      <c r="BY12" s="46">
        <v>33.439130434782612</v>
      </c>
      <c r="BZ12" s="46">
        <v>33.839130434782597</v>
      </c>
    </row>
    <row r="13" spans="1:82" ht="15.75" customHeight="1" x14ac:dyDescent="0.25">
      <c r="A13" s="6">
        <v>25025080</v>
      </c>
      <c r="B13" s="12" t="s">
        <v>47</v>
      </c>
      <c r="C13" s="16" t="s">
        <v>48</v>
      </c>
      <c r="D13" s="43">
        <v>34.6</v>
      </c>
      <c r="E13" s="45">
        <v>33.200000000000003</v>
      </c>
      <c r="F13" s="45">
        <v>34.6</v>
      </c>
      <c r="G13" s="45">
        <v>34.799999999999997</v>
      </c>
      <c r="H13" s="45">
        <v>35</v>
      </c>
      <c r="I13" s="45">
        <v>35.4</v>
      </c>
      <c r="J13" s="45">
        <v>34.799999999999997</v>
      </c>
      <c r="K13" s="45">
        <v>33.6</v>
      </c>
      <c r="L13" s="45">
        <v>34</v>
      </c>
      <c r="M13" s="45">
        <v>34.4</v>
      </c>
      <c r="N13" s="45">
        <v>34.200000000000003</v>
      </c>
      <c r="O13" s="45">
        <v>33.799999999999997</v>
      </c>
      <c r="P13" s="45">
        <v>33.6</v>
      </c>
      <c r="Q13" s="45">
        <v>34.4</v>
      </c>
      <c r="R13" s="45">
        <v>34</v>
      </c>
      <c r="S13" s="45">
        <v>34.4</v>
      </c>
      <c r="T13" s="45">
        <v>33.4</v>
      </c>
      <c r="U13" s="45">
        <v>33.799999999999997</v>
      </c>
      <c r="V13" s="45">
        <v>33.4</v>
      </c>
      <c r="W13" s="45">
        <v>33.6</v>
      </c>
      <c r="X13" s="45">
        <v>31.8</v>
      </c>
      <c r="Y13" s="45">
        <v>34</v>
      </c>
      <c r="Z13" s="45">
        <v>35.200000000000003</v>
      </c>
      <c r="AA13" s="45">
        <v>33.4</v>
      </c>
      <c r="AB13" s="45">
        <v>33.6</v>
      </c>
      <c r="AC13" s="45">
        <v>35.4</v>
      </c>
      <c r="AD13" s="45"/>
      <c r="AE13" s="45"/>
      <c r="AF13" s="45"/>
      <c r="AG13" s="45"/>
      <c r="AH13" s="45"/>
      <c r="AI13" s="61">
        <f t="shared" si="2"/>
        <v>35.4</v>
      </c>
      <c r="AJ13" s="37">
        <f t="shared" si="0"/>
        <v>35.4</v>
      </c>
      <c r="AK13" s="38">
        <v>39.200000000000003</v>
      </c>
      <c r="AL13" s="39">
        <f t="shared" si="1"/>
        <v>-3.8000000000000043</v>
      </c>
      <c r="AM13" s="1" t="s">
        <v>49</v>
      </c>
      <c r="AN13" s="36"/>
      <c r="AO13" s="41">
        <v>38</v>
      </c>
      <c r="AP13" s="41">
        <v>40</v>
      </c>
      <c r="AQ13" s="41">
        <v>39.200000000000003</v>
      </c>
      <c r="AR13" s="41">
        <v>39.200000000000003</v>
      </c>
      <c r="AS13" s="41">
        <v>37.799999999999997</v>
      </c>
      <c r="AT13" s="41">
        <v>38</v>
      </c>
      <c r="AU13" s="41">
        <v>38.200000000000003</v>
      </c>
      <c r="AV13" s="41">
        <v>38.200000000000003</v>
      </c>
      <c r="AW13" s="41">
        <v>37.4</v>
      </c>
      <c r="AX13" s="41">
        <v>35.799999999999997</v>
      </c>
      <c r="AY13" s="41">
        <v>35.6</v>
      </c>
      <c r="AZ13" s="41">
        <v>37.4</v>
      </c>
      <c r="BA13" s="36"/>
      <c r="BB13" s="42">
        <v>17.5</v>
      </c>
      <c r="BC13" s="42">
        <v>18.5</v>
      </c>
      <c r="BD13" s="42">
        <v>18.600000000000001</v>
      </c>
      <c r="BE13" s="42">
        <v>18</v>
      </c>
      <c r="BF13" s="42">
        <v>17.399999999999999</v>
      </c>
      <c r="BG13" s="42">
        <v>17.399999999999999</v>
      </c>
      <c r="BH13" s="42">
        <v>17.8</v>
      </c>
      <c r="BI13" s="42">
        <v>18.399999999999999</v>
      </c>
      <c r="BJ13" s="42">
        <v>17.8</v>
      </c>
      <c r="BK13" s="42">
        <v>17</v>
      </c>
      <c r="BL13" s="42">
        <v>17.399999999999999</v>
      </c>
      <c r="BM13" s="42">
        <v>16</v>
      </c>
      <c r="BN13" s="36"/>
      <c r="BO13" s="46"/>
      <c r="BP13" s="46"/>
      <c r="BQ13" s="46"/>
      <c r="BR13" s="46"/>
      <c r="BS13" s="46"/>
      <c r="BT13" s="46"/>
      <c r="BU13" s="46"/>
      <c r="BV13" s="46"/>
      <c r="BW13" s="46"/>
      <c r="BX13" s="46"/>
      <c r="BY13" s="46"/>
      <c r="BZ13" s="46"/>
    </row>
    <row r="14" spans="1:82" ht="15.75" customHeight="1" x14ac:dyDescent="0.25">
      <c r="A14" s="6">
        <v>13085040</v>
      </c>
      <c r="B14" s="11" t="s">
        <v>50</v>
      </c>
      <c r="C14" s="15" t="s">
        <v>51</v>
      </c>
      <c r="D14" s="35">
        <v>34</v>
      </c>
      <c r="E14" s="35">
        <v>33.4</v>
      </c>
      <c r="F14" s="35">
        <v>34.200000000000003</v>
      </c>
      <c r="G14" s="35">
        <v>35.1</v>
      </c>
      <c r="H14" s="35">
        <v>35.299999999999997</v>
      </c>
      <c r="I14" s="35">
        <v>34.9</v>
      </c>
      <c r="J14" s="35">
        <v>35.299999999999997</v>
      </c>
      <c r="K14" s="35">
        <v>33.299999999999997</v>
      </c>
      <c r="L14" s="35">
        <v>34.4</v>
      </c>
      <c r="M14" s="35">
        <v>34.6</v>
      </c>
      <c r="N14" s="35">
        <v>35</v>
      </c>
      <c r="O14" s="35">
        <v>33.799999999999997</v>
      </c>
      <c r="P14" s="35">
        <v>34.1</v>
      </c>
      <c r="Q14" s="35">
        <v>34.200000000000003</v>
      </c>
      <c r="R14" s="35">
        <v>33.700000000000003</v>
      </c>
      <c r="S14" s="35">
        <v>35.6</v>
      </c>
      <c r="T14" s="35">
        <v>34.6</v>
      </c>
      <c r="U14" s="35">
        <v>34.6</v>
      </c>
      <c r="V14" s="35">
        <v>33</v>
      </c>
      <c r="W14" s="35">
        <v>32.700000000000003</v>
      </c>
      <c r="X14" s="35">
        <v>31.9</v>
      </c>
      <c r="Y14" s="35">
        <v>33.4</v>
      </c>
      <c r="Z14" s="35">
        <v>32.4</v>
      </c>
      <c r="AA14" s="35">
        <v>32.299999999999997</v>
      </c>
      <c r="AB14" s="35">
        <v>31.7</v>
      </c>
      <c r="AC14" s="35">
        <v>35.1</v>
      </c>
      <c r="AD14" s="35"/>
      <c r="AE14" s="35"/>
      <c r="AF14" s="35"/>
      <c r="AG14" s="35"/>
      <c r="AH14" s="35"/>
      <c r="AI14" s="61">
        <f t="shared" si="2"/>
        <v>35.1</v>
      </c>
      <c r="AJ14" s="37">
        <f t="shared" si="0"/>
        <v>35.6</v>
      </c>
      <c r="AK14" s="38">
        <v>38.6</v>
      </c>
      <c r="AL14" s="39">
        <f t="shared" si="1"/>
        <v>-3</v>
      </c>
      <c r="AM14" s="1" t="s">
        <v>52</v>
      </c>
      <c r="AN14" s="36"/>
      <c r="AO14" s="41">
        <v>38.200000000000003</v>
      </c>
      <c r="AP14" s="41">
        <v>41.2</v>
      </c>
      <c r="AQ14" s="41">
        <v>38.6</v>
      </c>
      <c r="AR14" s="41">
        <v>38.799999999999997</v>
      </c>
      <c r="AS14" s="41">
        <v>38.6</v>
      </c>
      <c r="AT14" s="41">
        <v>38.799999999999997</v>
      </c>
      <c r="AU14" s="41">
        <v>38.4</v>
      </c>
      <c r="AV14" s="41">
        <v>36.9</v>
      </c>
      <c r="AW14" s="41">
        <v>37.5</v>
      </c>
      <c r="AX14" s="41">
        <v>36.5</v>
      </c>
      <c r="AY14" s="41">
        <v>36.799999999999997</v>
      </c>
      <c r="AZ14" s="41">
        <v>36.6</v>
      </c>
      <c r="BA14" s="36"/>
      <c r="BB14" s="42">
        <v>19.2</v>
      </c>
      <c r="BC14" s="42">
        <v>18.7</v>
      </c>
      <c r="BD14" s="42">
        <v>19.399999999999999</v>
      </c>
      <c r="BE14" s="42">
        <v>19</v>
      </c>
      <c r="BF14" s="42">
        <v>20</v>
      </c>
      <c r="BG14" s="42">
        <v>20.6</v>
      </c>
      <c r="BH14" s="42">
        <v>19.8</v>
      </c>
      <c r="BI14" s="42">
        <v>19.8</v>
      </c>
      <c r="BJ14" s="42">
        <v>19.8</v>
      </c>
      <c r="BK14" s="42">
        <v>19.600000000000001</v>
      </c>
      <c r="BL14" s="42">
        <v>21</v>
      </c>
      <c r="BM14" s="42">
        <v>20.2</v>
      </c>
      <c r="BN14" s="36"/>
      <c r="BO14" s="40">
        <v>35.363636363636367</v>
      </c>
      <c r="BP14" s="40">
        <v>36.477272727272727</v>
      </c>
      <c r="BQ14" s="40">
        <v>36.586363636363643</v>
      </c>
      <c r="BR14" s="40">
        <v>36.419047619047618</v>
      </c>
      <c r="BS14" s="40">
        <v>35.554545454545462</v>
      </c>
      <c r="BT14" s="40">
        <v>35.357894736842113</v>
      </c>
      <c r="BU14" s="40">
        <v>35.445454545454552</v>
      </c>
      <c r="BV14" s="40">
        <v>35.204761904761902</v>
      </c>
      <c r="BW14" s="40">
        <v>34.952380952380949</v>
      </c>
      <c r="BX14" s="40">
        <v>34.633333333333333</v>
      </c>
      <c r="BY14" s="40">
        <v>34.200000000000003</v>
      </c>
      <c r="BZ14" s="40">
        <v>34.547619047619037</v>
      </c>
    </row>
    <row r="15" spans="1:82" ht="15.75" customHeight="1" x14ac:dyDescent="0.25">
      <c r="A15" s="6">
        <v>12015070</v>
      </c>
      <c r="B15" s="11" t="s">
        <v>53</v>
      </c>
      <c r="C15" s="15" t="s">
        <v>54</v>
      </c>
      <c r="D15" s="35">
        <v>31.5</v>
      </c>
      <c r="E15" s="35">
        <v>31.3</v>
      </c>
      <c r="F15" s="35">
        <v>30.9</v>
      </c>
      <c r="G15" s="35">
        <v>31.4</v>
      </c>
      <c r="H15" s="35">
        <v>31.9</v>
      </c>
      <c r="I15" s="35">
        <v>30.8</v>
      </c>
      <c r="J15" s="35">
        <v>30.4</v>
      </c>
      <c r="K15" s="35">
        <v>29.6</v>
      </c>
      <c r="L15" s="35">
        <v>31.4</v>
      </c>
      <c r="M15" s="35">
        <v>31.1</v>
      </c>
      <c r="N15" s="35">
        <v>31.4</v>
      </c>
      <c r="O15" s="35">
        <v>31.5</v>
      </c>
      <c r="P15" s="35">
        <v>32</v>
      </c>
      <c r="Q15" s="35">
        <v>31.1</v>
      </c>
      <c r="R15" s="35">
        <v>31.4</v>
      </c>
      <c r="S15" s="35">
        <v>31.7</v>
      </c>
      <c r="T15" s="35">
        <v>33.200000000000003</v>
      </c>
      <c r="U15" s="35">
        <v>34.200000000000003</v>
      </c>
      <c r="V15" s="35">
        <v>32.200000000000003</v>
      </c>
      <c r="W15" s="35">
        <v>33.1</v>
      </c>
      <c r="X15" s="35">
        <v>30.3</v>
      </c>
      <c r="Y15" s="35">
        <v>31.6</v>
      </c>
      <c r="Z15" s="35">
        <v>31.9</v>
      </c>
      <c r="AA15" s="35">
        <v>31.5</v>
      </c>
      <c r="AB15" s="35">
        <v>31.9</v>
      </c>
      <c r="AC15" s="35">
        <v>32.700000000000003</v>
      </c>
      <c r="AD15" s="35"/>
      <c r="AE15" s="35"/>
      <c r="AF15" s="35"/>
      <c r="AG15" s="35"/>
      <c r="AH15" s="35"/>
      <c r="AI15" s="61">
        <f t="shared" si="2"/>
        <v>32.700000000000003</v>
      </c>
      <c r="AJ15" s="37">
        <f t="shared" si="0"/>
        <v>34.200000000000003</v>
      </c>
      <c r="AK15" s="38">
        <v>36.5</v>
      </c>
      <c r="AL15" s="39">
        <f t="shared" si="1"/>
        <v>-2.2999999999999972</v>
      </c>
      <c r="AM15" s="1" t="s">
        <v>55</v>
      </c>
      <c r="AN15" s="36"/>
      <c r="AO15" s="41">
        <v>34.6</v>
      </c>
      <c r="AP15" s="41">
        <v>36.1</v>
      </c>
      <c r="AQ15" s="41">
        <v>36.5</v>
      </c>
      <c r="AR15" s="41">
        <v>35.9</v>
      </c>
      <c r="AS15" s="41">
        <v>35.4</v>
      </c>
      <c r="AT15" s="41">
        <v>35.200000000000003</v>
      </c>
      <c r="AU15" s="41">
        <v>36</v>
      </c>
      <c r="AV15" s="41">
        <v>35.200000000000003</v>
      </c>
      <c r="AW15" s="41">
        <v>36.6</v>
      </c>
      <c r="AX15" s="41">
        <v>35.4</v>
      </c>
      <c r="AY15" s="41">
        <v>35</v>
      </c>
      <c r="AZ15" s="41">
        <v>33.799999999999997</v>
      </c>
      <c r="BA15" s="36"/>
      <c r="BB15" s="42">
        <v>19</v>
      </c>
      <c r="BC15" s="42">
        <v>20</v>
      </c>
      <c r="BD15" s="42">
        <v>19.399999999999999</v>
      </c>
      <c r="BE15" s="42">
        <v>19.399999999999999</v>
      </c>
      <c r="BF15" s="42">
        <v>19</v>
      </c>
      <c r="BG15" s="42">
        <v>20</v>
      </c>
      <c r="BH15" s="42">
        <v>19</v>
      </c>
      <c r="BI15" s="42">
        <v>19</v>
      </c>
      <c r="BJ15" s="42">
        <v>19</v>
      </c>
      <c r="BK15" s="42">
        <v>19</v>
      </c>
      <c r="BL15" s="42">
        <v>19</v>
      </c>
      <c r="BM15" s="42">
        <v>20</v>
      </c>
      <c r="BN15" s="36"/>
      <c r="BO15" s="40">
        <v>32.1</v>
      </c>
      <c r="BP15" s="40">
        <v>32.188000000000002</v>
      </c>
      <c r="BQ15" s="40">
        <v>32.76250000000001</v>
      </c>
      <c r="BR15" s="40">
        <v>33.12307692307693</v>
      </c>
      <c r="BS15" s="40">
        <v>33.54</v>
      </c>
      <c r="BT15" s="40">
        <v>33.408333333333317</v>
      </c>
      <c r="BU15" s="40">
        <v>33.57083333333334</v>
      </c>
      <c r="BV15" s="40">
        <v>33.745454545454542</v>
      </c>
      <c r="BW15" s="40">
        <v>33.75416666666667</v>
      </c>
      <c r="BX15" s="40">
        <v>33.465384615384608</v>
      </c>
      <c r="BY15" s="40">
        <v>32.970370370370382</v>
      </c>
      <c r="BZ15" s="40">
        <v>32.626923076923077</v>
      </c>
    </row>
    <row r="16" spans="1:82" s="4" customFormat="1" ht="15.75" customHeight="1" x14ac:dyDescent="0.2">
      <c r="A16" s="5"/>
      <c r="B16" s="10" t="s">
        <v>56</v>
      </c>
      <c r="C16" s="14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8"/>
      <c r="AL16" s="49"/>
      <c r="AM16" s="5"/>
      <c r="AN16" s="36"/>
      <c r="AO16" s="50"/>
      <c r="AP16" s="50"/>
      <c r="AQ16" s="50"/>
      <c r="AR16" s="50"/>
      <c r="AS16" s="50"/>
      <c r="AT16" s="50"/>
      <c r="AU16" s="50"/>
      <c r="AV16" s="50"/>
      <c r="AW16" s="50"/>
      <c r="AX16" s="50"/>
      <c r="AY16" s="50"/>
      <c r="AZ16" s="50"/>
      <c r="BA16" s="52"/>
      <c r="BB16" s="50"/>
      <c r="BC16" s="50"/>
      <c r="BD16" s="50"/>
      <c r="BE16" s="50"/>
      <c r="BF16" s="50"/>
      <c r="BG16" s="50"/>
      <c r="BH16" s="50"/>
      <c r="BI16" s="50"/>
      <c r="BJ16" s="50"/>
      <c r="BK16" s="50"/>
      <c r="BL16" s="50"/>
      <c r="BM16" s="50"/>
      <c r="BN16" s="52"/>
      <c r="BO16" s="51"/>
      <c r="BP16" s="51"/>
      <c r="BQ16" s="51"/>
      <c r="BR16" s="51"/>
      <c r="BS16" s="51"/>
      <c r="BT16" s="51"/>
      <c r="BU16" s="51"/>
      <c r="BV16" s="51"/>
      <c r="BW16" s="51"/>
      <c r="BX16" s="51"/>
      <c r="BY16" s="51"/>
      <c r="BZ16" s="51"/>
      <c r="CA16" s="28"/>
      <c r="CC16" s="28"/>
      <c r="CD16" s="28"/>
    </row>
    <row r="17" spans="1:78" ht="15.75" customHeight="1" x14ac:dyDescent="0.25">
      <c r="A17" s="6">
        <v>23155030</v>
      </c>
      <c r="B17" s="11" t="s">
        <v>57</v>
      </c>
      <c r="C17" s="15" t="s">
        <v>58</v>
      </c>
      <c r="D17" s="35">
        <v>35.200000000000003</v>
      </c>
      <c r="E17" s="35">
        <v>33.6</v>
      </c>
      <c r="F17" s="35">
        <v>33.799999999999997</v>
      </c>
      <c r="G17" s="35">
        <v>33.4</v>
      </c>
      <c r="H17" s="35">
        <v>33.799999999999997</v>
      </c>
      <c r="I17" s="35">
        <v>30.6</v>
      </c>
      <c r="J17" s="35">
        <v>34.6</v>
      </c>
      <c r="K17" s="35">
        <v>31.5</v>
      </c>
      <c r="L17" s="35">
        <v>30</v>
      </c>
      <c r="M17" s="35">
        <v>34</v>
      </c>
      <c r="N17" s="35">
        <v>31.2</v>
      </c>
      <c r="O17" s="35">
        <v>33</v>
      </c>
      <c r="P17" s="35">
        <v>33.700000000000003</v>
      </c>
      <c r="Q17" s="35">
        <v>34.4</v>
      </c>
      <c r="R17" s="35">
        <v>33.799999999999997</v>
      </c>
      <c r="S17" s="35">
        <v>35</v>
      </c>
      <c r="T17" s="35">
        <v>33.299999999999997</v>
      </c>
      <c r="U17" s="35">
        <v>31.5</v>
      </c>
      <c r="V17" s="35">
        <v>33.200000000000003</v>
      </c>
      <c r="W17" s="35">
        <v>33.200000000000003</v>
      </c>
      <c r="X17" s="35">
        <v>30.2</v>
      </c>
      <c r="Y17" s="35">
        <v>34.799999999999997</v>
      </c>
      <c r="Z17" s="35">
        <v>29.9</v>
      </c>
      <c r="AA17" s="35">
        <v>29.8</v>
      </c>
      <c r="AB17" s="35">
        <v>32.4</v>
      </c>
      <c r="AC17" s="35">
        <v>33.6</v>
      </c>
      <c r="AD17" s="35"/>
      <c r="AE17" s="35"/>
      <c r="AF17" s="35"/>
      <c r="AG17" s="35"/>
      <c r="AH17" s="35"/>
      <c r="AI17" s="61">
        <f>+IF(SUM($D17:$AH17)&gt;0,LOOKUP(1000,$D17:$AH17),NA())</f>
        <v>33.6</v>
      </c>
      <c r="AJ17" s="37">
        <f>+MAX($D17:$AH17)</f>
        <v>35.200000000000003</v>
      </c>
      <c r="AK17" s="38">
        <v>38.4</v>
      </c>
      <c r="AL17" s="39">
        <f>+$AJ17-$AK17</f>
        <v>-3.1999999999999957</v>
      </c>
      <c r="AM17" s="1" t="s">
        <v>59</v>
      </c>
      <c r="AN17" s="36"/>
      <c r="AO17" s="41">
        <v>37.6</v>
      </c>
      <c r="AP17" s="41">
        <v>38</v>
      </c>
      <c r="AQ17" s="41">
        <v>38.4</v>
      </c>
      <c r="AR17" s="41">
        <v>37.700000000000003</v>
      </c>
      <c r="AS17" s="41">
        <v>36.4</v>
      </c>
      <c r="AT17" s="41">
        <v>37</v>
      </c>
      <c r="AU17" s="41">
        <v>37.6</v>
      </c>
      <c r="AV17" s="41">
        <v>37.200000000000003</v>
      </c>
      <c r="AW17" s="41">
        <v>39.4</v>
      </c>
      <c r="AX17" s="41">
        <v>35.799999999999997</v>
      </c>
      <c r="AY17" s="41">
        <v>35.799999999999997</v>
      </c>
      <c r="AZ17" s="41">
        <v>36.4</v>
      </c>
      <c r="BA17" s="36"/>
      <c r="BB17" s="42">
        <v>20.100000000000001</v>
      </c>
      <c r="BC17" s="42">
        <v>20.3</v>
      </c>
      <c r="BD17" s="42">
        <v>20.2</v>
      </c>
      <c r="BE17" s="42">
        <v>20</v>
      </c>
      <c r="BF17" s="42">
        <v>20.2</v>
      </c>
      <c r="BG17" s="42">
        <v>19</v>
      </c>
      <c r="BH17" s="42">
        <v>20.100000000000001</v>
      </c>
      <c r="BI17" s="42">
        <v>19.600000000000001</v>
      </c>
      <c r="BJ17" s="42">
        <v>20</v>
      </c>
      <c r="BK17" s="42">
        <v>21</v>
      </c>
      <c r="BL17" s="42">
        <v>21</v>
      </c>
      <c r="BM17" s="42">
        <v>20.8</v>
      </c>
      <c r="BN17" s="36"/>
      <c r="BO17" s="40">
        <v>34.726666666666667</v>
      </c>
      <c r="BP17" s="40">
        <v>35.503333333333337</v>
      </c>
      <c r="BQ17" s="40">
        <v>35.206666666666671</v>
      </c>
      <c r="BR17" s="40">
        <v>34.909999999999997</v>
      </c>
      <c r="BS17" s="40">
        <v>34.373333333333328</v>
      </c>
      <c r="BT17" s="40">
        <v>34.633333333333333</v>
      </c>
      <c r="BU17" s="40">
        <v>34.896551724137943</v>
      </c>
      <c r="BV17" s="40">
        <v>34.85</v>
      </c>
      <c r="BW17" s="40">
        <v>34.336666666666673</v>
      </c>
      <c r="BX17" s="40">
        <v>33.686206896551717</v>
      </c>
      <c r="BY17" s="40">
        <v>33.34482758620689</v>
      </c>
      <c r="BZ17" s="40">
        <v>33.556666666666658</v>
      </c>
    </row>
    <row r="18" spans="1:78" ht="15.75" customHeight="1" x14ac:dyDescent="0.25">
      <c r="A18" s="6">
        <v>23195130</v>
      </c>
      <c r="B18" s="11" t="s">
        <v>60</v>
      </c>
      <c r="C18" s="15" t="s">
        <v>61</v>
      </c>
      <c r="D18" s="35">
        <v>28.8</v>
      </c>
      <c r="E18" s="35">
        <v>27.9</v>
      </c>
      <c r="F18" s="35">
        <v>27.6</v>
      </c>
      <c r="G18" s="35">
        <v>27.7</v>
      </c>
      <c r="H18" s="35">
        <v>27.1</v>
      </c>
      <c r="I18" s="35">
        <v>26.9</v>
      </c>
      <c r="J18" s="35">
        <v>28.4</v>
      </c>
      <c r="K18" s="35">
        <v>27.3</v>
      </c>
      <c r="L18" s="35">
        <v>24.6</v>
      </c>
      <c r="M18" s="35">
        <v>28.1</v>
      </c>
      <c r="N18" s="35">
        <v>25.4</v>
      </c>
      <c r="O18" s="35">
        <v>27.8</v>
      </c>
      <c r="P18" s="35">
        <v>26.2</v>
      </c>
      <c r="Q18" s="35">
        <v>27</v>
      </c>
      <c r="R18" s="35">
        <v>27.9</v>
      </c>
      <c r="S18" s="35">
        <v>27.8</v>
      </c>
      <c r="T18" s="35">
        <v>23.9</v>
      </c>
      <c r="U18" s="35">
        <v>20.6</v>
      </c>
      <c r="V18" s="35">
        <v>25.2</v>
      </c>
      <c r="W18" s="35">
        <v>23</v>
      </c>
      <c r="X18" s="35">
        <v>25.8</v>
      </c>
      <c r="Y18" s="35">
        <v>25.2</v>
      </c>
      <c r="Z18" s="35">
        <v>24</v>
      </c>
      <c r="AA18" s="35">
        <v>23.9</v>
      </c>
      <c r="AB18" s="35">
        <v>26.3</v>
      </c>
      <c r="AC18" s="35">
        <v>27.1</v>
      </c>
      <c r="AD18" s="35"/>
      <c r="AE18" s="35"/>
      <c r="AF18" s="35"/>
      <c r="AG18" s="35"/>
      <c r="AH18" s="35"/>
      <c r="AI18" s="61">
        <f>+IF(SUM($D18:$AH18)&gt;0,LOOKUP(1000,$D18:$AH18),NA())</f>
        <v>27.1</v>
      </c>
      <c r="AJ18" s="37">
        <f>+MAX($D18:$AH18)</f>
        <v>28.8</v>
      </c>
      <c r="AK18" s="38">
        <v>32</v>
      </c>
      <c r="AL18" s="39">
        <f>+$AJ18-$AK18</f>
        <v>-3.1999999999999993</v>
      </c>
      <c r="AM18" s="1" t="s">
        <v>62</v>
      </c>
      <c r="AN18" s="36"/>
      <c r="AO18" s="41">
        <v>31.4</v>
      </c>
      <c r="AP18" s="41">
        <v>32.299999999999997</v>
      </c>
      <c r="AQ18" s="41">
        <v>32</v>
      </c>
      <c r="AR18" s="41">
        <v>30.6</v>
      </c>
      <c r="AS18" s="41">
        <v>30.8</v>
      </c>
      <c r="AT18" s="41">
        <v>30.3</v>
      </c>
      <c r="AU18" s="41">
        <v>31.6</v>
      </c>
      <c r="AV18" s="41">
        <v>30.8</v>
      </c>
      <c r="AW18" s="41">
        <v>31.8</v>
      </c>
      <c r="AX18" s="41">
        <v>32.4</v>
      </c>
      <c r="AY18" s="41">
        <v>30.3</v>
      </c>
      <c r="AZ18" s="41">
        <v>30.6</v>
      </c>
      <c r="BA18" s="36"/>
      <c r="BB18" s="42">
        <v>16</v>
      </c>
      <c r="BC18" s="42">
        <v>15.4</v>
      </c>
      <c r="BD18" s="42">
        <v>16.100000000000001</v>
      </c>
      <c r="BE18" s="42">
        <v>13.8</v>
      </c>
      <c r="BF18" s="42">
        <v>16</v>
      </c>
      <c r="BG18" s="42">
        <v>14</v>
      </c>
      <c r="BH18" s="42">
        <v>15.2</v>
      </c>
      <c r="BI18" s="42">
        <v>12.4</v>
      </c>
      <c r="BJ18" s="42">
        <v>15.6</v>
      </c>
      <c r="BK18" s="42">
        <v>13</v>
      </c>
      <c r="BL18" s="42">
        <v>15.8</v>
      </c>
      <c r="BM18" s="42">
        <v>15.8</v>
      </c>
      <c r="BN18" s="36"/>
      <c r="BO18" s="40">
        <v>27.516666666666669</v>
      </c>
      <c r="BP18" s="40">
        <v>28.04666666666666</v>
      </c>
      <c r="BQ18" s="40">
        <v>27.927586206896549</v>
      </c>
      <c r="BR18" s="40">
        <v>27.666666666666671</v>
      </c>
      <c r="BS18" s="40">
        <v>27.903333333333329</v>
      </c>
      <c r="BT18" s="40">
        <v>27.88666666666666</v>
      </c>
      <c r="BU18" s="40">
        <v>27.872413793103451</v>
      </c>
      <c r="BV18" s="40">
        <v>28.35</v>
      </c>
      <c r="BW18" s="40">
        <v>28.53</v>
      </c>
      <c r="BX18" s="40">
        <v>28.22758620689655</v>
      </c>
      <c r="BY18" s="40">
        <v>27.116666666666671</v>
      </c>
      <c r="BZ18" s="40">
        <v>27.133333333333329</v>
      </c>
    </row>
    <row r="19" spans="1:78" ht="15.75" customHeight="1" x14ac:dyDescent="0.25">
      <c r="A19" s="6">
        <v>16015010</v>
      </c>
      <c r="B19" s="11" t="s">
        <v>63</v>
      </c>
      <c r="C19" s="15" t="s">
        <v>64</v>
      </c>
      <c r="D19" s="35">
        <v>34.799999999999997</v>
      </c>
      <c r="E19" s="35">
        <v>31.6</v>
      </c>
      <c r="F19" s="35">
        <v>31.7</v>
      </c>
      <c r="G19" s="35">
        <v>31.9</v>
      </c>
      <c r="H19" s="35">
        <v>30.5</v>
      </c>
      <c r="I19" s="35">
        <v>30.6</v>
      </c>
      <c r="J19" s="35">
        <v>30</v>
      </c>
      <c r="K19" s="35">
        <v>31.2</v>
      </c>
      <c r="L19" s="35">
        <v>29.4</v>
      </c>
      <c r="M19" s="35">
        <v>29.9</v>
      </c>
      <c r="N19" s="35">
        <v>27.4</v>
      </c>
      <c r="O19" s="35">
        <v>31.3</v>
      </c>
      <c r="P19" s="35">
        <v>28.8</v>
      </c>
      <c r="Q19" s="35">
        <v>27.8</v>
      </c>
      <c r="R19" s="35">
        <v>28</v>
      </c>
      <c r="S19" s="35">
        <v>30.4</v>
      </c>
      <c r="T19" s="35">
        <v>34.799999999999997</v>
      </c>
      <c r="U19" s="35">
        <v>30.8</v>
      </c>
      <c r="V19" s="35">
        <v>30.3</v>
      </c>
      <c r="W19" s="35">
        <v>32.4</v>
      </c>
      <c r="X19" s="35">
        <v>30.7</v>
      </c>
      <c r="Y19" s="35">
        <v>30.2</v>
      </c>
      <c r="Z19" s="35">
        <v>28</v>
      </c>
      <c r="AA19" s="35">
        <v>27.4</v>
      </c>
      <c r="AB19" s="35">
        <v>29.4</v>
      </c>
      <c r="AC19" s="35">
        <v>30.4</v>
      </c>
      <c r="AD19" s="35"/>
      <c r="AE19" s="35"/>
      <c r="AF19" s="35"/>
      <c r="AG19" s="35"/>
      <c r="AH19" s="35"/>
      <c r="AI19" s="61">
        <f>+IF(SUM($D19:$AH19)&gt;0,LOOKUP(1000,$D19:$AH19),NA())</f>
        <v>30.4</v>
      </c>
      <c r="AJ19" s="37">
        <f>+MAX($D19:$AH19)</f>
        <v>34.799999999999997</v>
      </c>
      <c r="AK19" s="38">
        <v>38</v>
      </c>
      <c r="AL19" s="39">
        <f>+$AJ19-$AK19</f>
        <v>-3.2000000000000028</v>
      </c>
      <c r="AM19" s="1" t="s">
        <v>65</v>
      </c>
      <c r="AN19" s="36"/>
      <c r="AO19" s="41">
        <v>37.299999999999997</v>
      </c>
      <c r="AP19" s="41">
        <v>38</v>
      </c>
      <c r="AQ19" s="41">
        <v>38</v>
      </c>
      <c r="AR19" s="41">
        <v>38.200000000000003</v>
      </c>
      <c r="AS19" s="41">
        <v>38.799999999999997</v>
      </c>
      <c r="AT19" s="41">
        <v>37.200000000000003</v>
      </c>
      <c r="AU19" s="41">
        <v>37.700000000000003</v>
      </c>
      <c r="AV19" s="41">
        <v>38.700000000000003</v>
      </c>
      <c r="AW19" s="41">
        <v>39.5</v>
      </c>
      <c r="AX19" s="41">
        <v>38.200000000000003</v>
      </c>
      <c r="AY19" s="41">
        <v>36.799999999999997</v>
      </c>
      <c r="AZ19" s="41">
        <v>37</v>
      </c>
      <c r="BA19" s="36"/>
      <c r="BB19" s="42">
        <v>16.600000000000001</v>
      </c>
      <c r="BC19" s="42">
        <v>16</v>
      </c>
      <c r="BD19" s="42">
        <v>18</v>
      </c>
      <c r="BE19" s="42">
        <v>18.8</v>
      </c>
      <c r="BF19" s="42">
        <v>19</v>
      </c>
      <c r="BG19" s="42">
        <v>17.399999999999999</v>
      </c>
      <c r="BH19" s="42">
        <v>19</v>
      </c>
      <c r="BI19" s="42">
        <v>18.8</v>
      </c>
      <c r="BJ19" s="42">
        <v>18.600000000000001</v>
      </c>
      <c r="BK19" s="42">
        <v>18.8</v>
      </c>
      <c r="BL19" s="42">
        <v>18</v>
      </c>
      <c r="BM19" s="42">
        <v>16.8</v>
      </c>
      <c r="BN19" s="36"/>
      <c r="BO19" s="40">
        <v>33.823333333333338</v>
      </c>
      <c r="BP19" s="40">
        <v>34.593333333333327</v>
      </c>
      <c r="BQ19" s="40">
        <v>34.986666666666657</v>
      </c>
      <c r="BR19" s="40">
        <v>35.353333333333332</v>
      </c>
      <c r="BS19" s="40">
        <v>36.058620689655172</v>
      </c>
      <c r="BT19" s="40">
        <v>35.560714285714283</v>
      </c>
      <c r="BU19" s="40">
        <v>35.91724137931034</v>
      </c>
      <c r="BV19" s="40">
        <v>36.662068965517243</v>
      </c>
      <c r="BW19" s="40">
        <v>36.948275862068961</v>
      </c>
      <c r="BX19" s="40">
        <v>35.966666666666683</v>
      </c>
      <c r="BY19" s="40">
        <v>34.433333333333323</v>
      </c>
      <c r="BZ19" s="40">
        <v>33.062068965517227</v>
      </c>
    </row>
    <row r="20" spans="1:78" ht="15.75" customHeight="1" x14ac:dyDescent="0.25">
      <c r="A20" s="6">
        <v>27015070</v>
      </c>
      <c r="B20" s="11" t="s">
        <v>66</v>
      </c>
      <c r="C20" s="15" t="s">
        <v>67</v>
      </c>
      <c r="D20" s="35">
        <v>29.6</v>
      </c>
      <c r="E20" s="35">
        <v>30.2</v>
      </c>
      <c r="F20" s="35">
        <v>28</v>
      </c>
      <c r="G20" s="35">
        <v>27.5</v>
      </c>
      <c r="H20" s="35">
        <v>28.6</v>
      </c>
      <c r="I20" s="35">
        <v>27.9</v>
      </c>
      <c r="J20" s="35">
        <v>29.6</v>
      </c>
      <c r="K20" s="35">
        <v>21.9</v>
      </c>
      <c r="L20" s="35">
        <v>29.7</v>
      </c>
      <c r="M20" s="35">
        <v>30</v>
      </c>
      <c r="N20" s="35">
        <v>29</v>
      </c>
      <c r="O20" s="35">
        <v>28.8</v>
      </c>
      <c r="P20" s="35">
        <v>29.9</v>
      </c>
      <c r="Q20" s="35">
        <v>29.8</v>
      </c>
      <c r="R20" s="35">
        <v>30.1</v>
      </c>
      <c r="S20" s="35">
        <v>29.7</v>
      </c>
      <c r="T20" s="35">
        <v>29.7</v>
      </c>
      <c r="U20" s="35">
        <v>26.6</v>
      </c>
      <c r="V20" s="35">
        <v>29.7</v>
      </c>
      <c r="W20" s="35">
        <v>29.9</v>
      </c>
      <c r="X20" s="35">
        <v>27.7</v>
      </c>
      <c r="Y20" s="35">
        <v>28.7</v>
      </c>
      <c r="Z20" s="35">
        <v>27</v>
      </c>
      <c r="AA20" s="35">
        <v>26.1</v>
      </c>
      <c r="AB20" s="35">
        <v>28.8</v>
      </c>
      <c r="AC20" s="35">
        <v>29.7</v>
      </c>
      <c r="AD20" s="35"/>
      <c r="AE20" s="35"/>
      <c r="AF20" s="35"/>
      <c r="AG20" s="35"/>
      <c r="AH20" s="35"/>
      <c r="AI20" s="61">
        <f>+IF(SUM($D20:$AH20)&gt;0,LOOKUP(1000,$D20:$AH20),NA())</f>
        <v>29.7</v>
      </c>
      <c r="AJ20" s="37">
        <f>+MAX($D20:$AH20)</f>
        <v>30.2</v>
      </c>
      <c r="AK20" s="38">
        <v>33.799999999999997</v>
      </c>
      <c r="AL20" s="39">
        <f>+$AJ20-$AK20</f>
        <v>-3.5999999999999979</v>
      </c>
      <c r="AM20" s="1" t="s">
        <v>68</v>
      </c>
      <c r="AN20" s="36"/>
      <c r="AO20" s="41">
        <v>33.700000000000003</v>
      </c>
      <c r="AP20" s="41">
        <v>33.6</v>
      </c>
      <c r="AQ20" s="41">
        <v>33.799999999999997</v>
      </c>
      <c r="AR20" s="41">
        <v>33.4</v>
      </c>
      <c r="AS20" s="41">
        <v>32.4</v>
      </c>
      <c r="AT20" s="41">
        <v>33.1</v>
      </c>
      <c r="AU20" s="41">
        <v>32.4</v>
      </c>
      <c r="AV20" s="41">
        <v>33.6</v>
      </c>
      <c r="AW20" s="41">
        <v>33.1</v>
      </c>
      <c r="AX20" s="41">
        <v>31.9</v>
      </c>
      <c r="AY20" s="41">
        <v>31.2</v>
      </c>
      <c r="AZ20" s="41">
        <v>32.799999999999997</v>
      </c>
      <c r="BA20" s="36"/>
      <c r="BB20" s="42">
        <v>11.4</v>
      </c>
      <c r="BC20" s="42">
        <v>11</v>
      </c>
      <c r="BD20" s="42">
        <v>12.7</v>
      </c>
      <c r="BE20" s="42">
        <v>13.9</v>
      </c>
      <c r="BF20" s="42">
        <v>12.8</v>
      </c>
      <c r="BG20" s="42">
        <v>10.4</v>
      </c>
      <c r="BH20" s="42">
        <v>10</v>
      </c>
      <c r="BI20" s="42">
        <v>11.4</v>
      </c>
      <c r="BJ20" s="42">
        <v>10.199999999999999</v>
      </c>
      <c r="BK20" s="42">
        <v>11.2</v>
      </c>
      <c r="BL20" s="42">
        <v>11.2</v>
      </c>
      <c r="BM20" s="42">
        <v>10.8</v>
      </c>
      <c r="BN20" s="36"/>
      <c r="BO20" s="40">
        <v>30.38461538461539</v>
      </c>
      <c r="BP20" s="40">
        <v>31.08461538461539</v>
      </c>
      <c r="BQ20" s="40">
        <v>31.030769230769231</v>
      </c>
      <c r="BR20" s="40">
        <v>31.003846153846151</v>
      </c>
      <c r="BS20" s="40">
        <v>30.903703703703709</v>
      </c>
      <c r="BT20" s="40">
        <v>30.940740740740729</v>
      </c>
      <c r="BU20" s="40">
        <v>30.9</v>
      </c>
      <c r="BV20" s="40">
        <v>31.12857142857143</v>
      </c>
      <c r="BW20" s="40">
        <v>30.907407407407408</v>
      </c>
      <c r="BX20" s="40">
        <v>29.99642857142857</v>
      </c>
      <c r="BY20" s="40">
        <v>29.872413793103451</v>
      </c>
      <c r="BZ20" s="40">
        <v>29.87777777777778</v>
      </c>
    </row>
    <row r="21" spans="1:78" ht="15.75" customHeight="1" x14ac:dyDescent="0.25">
      <c r="A21" s="6">
        <v>23085200</v>
      </c>
      <c r="B21" s="11" t="s">
        <v>69</v>
      </c>
      <c r="C21" s="15" t="s">
        <v>70</v>
      </c>
      <c r="D21" s="35">
        <v>23.6</v>
      </c>
      <c r="E21" s="35">
        <v>24.4</v>
      </c>
      <c r="F21" s="35">
        <v>23.5</v>
      </c>
      <c r="G21" s="35">
        <v>22</v>
      </c>
      <c r="H21" s="35">
        <v>22.8</v>
      </c>
      <c r="I21" s="35">
        <v>20.2</v>
      </c>
      <c r="J21" s="35">
        <v>23.5</v>
      </c>
      <c r="K21" s="35">
        <v>19.5</v>
      </c>
      <c r="L21" s="35">
        <v>23.1</v>
      </c>
      <c r="M21" s="35">
        <v>22.8</v>
      </c>
      <c r="N21" s="35">
        <v>22.8</v>
      </c>
      <c r="O21" s="35">
        <v>22.9</v>
      </c>
      <c r="P21" s="35">
        <v>22.2</v>
      </c>
      <c r="Q21" s="35">
        <v>23.8</v>
      </c>
      <c r="R21" s="35">
        <v>23.7</v>
      </c>
      <c r="S21" s="35">
        <v>23.9</v>
      </c>
      <c r="T21" s="35">
        <v>22</v>
      </c>
      <c r="U21" s="35">
        <v>20.399999999999999</v>
      </c>
      <c r="V21" s="35">
        <v>22.8</v>
      </c>
      <c r="W21" s="35">
        <v>23.1</v>
      </c>
      <c r="X21" s="35">
        <v>19.899999999999999</v>
      </c>
      <c r="Y21" s="35">
        <v>22.5</v>
      </c>
      <c r="Z21" s="35">
        <v>22.8</v>
      </c>
      <c r="AA21" s="35">
        <v>21.5</v>
      </c>
      <c r="AB21" s="35">
        <v>21.4</v>
      </c>
      <c r="AC21" s="35">
        <v>23.7</v>
      </c>
      <c r="AD21" s="35"/>
      <c r="AE21" s="35"/>
      <c r="AF21" s="35"/>
      <c r="AG21" s="35"/>
      <c r="AH21" s="35"/>
      <c r="AI21" s="61">
        <f>+IF(SUM($D21:$AH21)&gt;0,LOOKUP(1000,$D21:$AH21),NA())</f>
        <v>23.7</v>
      </c>
      <c r="AJ21" s="37">
        <f>+MAX($D21:$AH21)</f>
        <v>24.4</v>
      </c>
      <c r="AK21" s="38">
        <v>26.8</v>
      </c>
      <c r="AL21" s="39">
        <f>+$AJ21-$AK21</f>
        <v>-2.4000000000000021</v>
      </c>
      <c r="AM21" s="1" t="s">
        <v>71</v>
      </c>
      <c r="AN21" s="36"/>
      <c r="AO21" s="41">
        <v>27.2</v>
      </c>
      <c r="AP21" s="41">
        <v>27.8</v>
      </c>
      <c r="AQ21" s="41">
        <v>26.8</v>
      </c>
      <c r="AR21" s="41">
        <v>26.3</v>
      </c>
      <c r="AS21" s="41">
        <v>27.3</v>
      </c>
      <c r="AT21" s="41">
        <v>26.8</v>
      </c>
      <c r="AU21" s="41">
        <v>25.8</v>
      </c>
      <c r="AV21" s="41">
        <v>25.9</v>
      </c>
      <c r="AW21" s="41">
        <v>26.9</v>
      </c>
      <c r="AX21" s="41">
        <v>25.8</v>
      </c>
      <c r="AY21" s="41">
        <v>25.9</v>
      </c>
      <c r="AZ21" s="41">
        <v>25.6</v>
      </c>
      <c r="BA21" s="36"/>
      <c r="BB21" s="42">
        <v>6.8</v>
      </c>
      <c r="BC21" s="42">
        <v>6.8</v>
      </c>
      <c r="BD21" s="42">
        <v>6.6</v>
      </c>
      <c r="BE21" s="42">
        <v>8</v>
      </c>
      <c r="BF21" s="42">
        <v>8</v>
      </c>
      <c r="BG21" s="42">
        <v>7</v>
      </c>
      <c r="BH21" s="42">
        <v>5.4</v>
      </c>
      <c r="BI21" s="42">
        <v>5.4</v>
      </c>
      <c r="BJ21" s="42">
        <v>5.8</v>
      </c>
      <c r="BK21" s="42">
        <v>6.6</v>
      </c>
      <c r="BL21" s="42">
        <v>5.8</v>
      </c>
      <c r="BM21" s="42">
        <v>6.4</v>
      </c>
      <c r="BN21" s="36"/>
      <c r="BO21" s="40">
        <v>23.88</v>
      </c>
      <c r="BP21" s="40">
        <v>24.571999999999999</v>
      </c>
      <c r="BQ21" s="40">
        <v>24.428000000000001</v>
      </c>
      <c r="BR21" s="40">
        <v>24.412500000000001</v>
      </c>
      <c r="BS21" s="40">
        <v>24.731999999999999</v>
      </c>
      <c r="BT21" s="40">
        <v>24.172000000000001</v>
      </c>
      <c r="BU21" s="40">
        <v>24.04615384615385</v>
      </c>
      <c r="BV21" s="40">
        <v>24.260000000000009</v>
      </c>
      <c r="BW21" s="40">
        <v>24.233333333333331</v>
      </c>
      <c r="BX21" s="40">
        <v>23.99259259259259</v>
      </c>
      <c r="BY21" s="40">
        <v>23.619230769230771</v>
      </c>
      <c r="BZ21" s="40">
        <v>23.707407407407409</v>
      </c>
    </row>
    <row r="22" spans="1:78" ht="15.75" customHeight="1" x14ac:dyDescent="0.2">
      <c r="A22" s="6">
        <v>26155110</v>
      </c>
      <c r="B22" s="12" t="s">
        <v>72</v>
      </c>
      <c r="C22" s="16" t="s">
        <v>73</v>
      </c>
      <c r="D22" s="44" t="s">
        <v>169</v>
      </c>
      <c r="E22" s="44" t="s">
        <v>169</v>
      </c>
      <c r="F22" s="44" t="s">
        <v>169</v>
      </c>
      <c r="G22" s="44" t="s">
        <v>169</v>
      </c>
      <c r="H22" s="44" t="s">
        <v>169</v>
      </c>
      <c r="I22" s="44" t="s">
        <v>169</v>
      </c>
      <c r="J22" s="44" t="s">
        <v>169</v>
      </c>
      <c r="K22" s="44" t="s">
        <v>169</v>
      </c>
      <c r="L22" s="44" t="s">
        <v>169</v>
      </c>
      <c r="M22" s="44" t="s">
        <v>169</v>
      </c>
      <c r="N22" s="44" t="s">
        <v>169</v>
      </c>
      <c r="O22" s="44" t="s">
        <v>169</v>
      </c>
      <c r="P22" s="44" t="s">
        <v>169</v>
      </c>
      <c r="Q22" s="44" t="s">
        <v>169</v>
      </c>
      <c r="R22" s="44" t="s">
        <v>169</v>
      </c>
      <c r="S22" s="44" t="s">
        <v>169</v>
      </c>
      <c r="T22" s="44" t="s">
        <v>169</v>
      </c>
      <c r="U22" s="44" t="s">
        <v>169</v>
      </c>
      <c r="V22" s="44" t="s">
        <v>169</v>
      </c>
      <c r="W22" s="44" t="s">
        <v>169</v>
      </c>
      <c r="X22" s="44" t="s">
        <v>169</v>
      </c>
      <c r="Y22" s="44" t="s">
        <v>169</v>
      </c>
      <c r="Z22" s="44" t="s">
        <v>169</v>
      </c>
      <c r="AA22" s="44" t="s">
        <v>169</v>
      </c>
      <c r="AB22" s="44" t="s">
        <v>169</v>
      </c>
      <c r="AC22" s="44" t="s">
        <v>169</v>
      </c>
      <c r="AD22" s="44"/>
      <c r="AE22" s="44"/>
      <c r="AF22" s="44"/>
      <c r="AG22" s="44"/>
      <c r="AH22" s="44"/>
      <c r="AI22" s="39"/>
      <c r="AJ22" s="39"/>
      <c r="AK22" s="38">
        <v>26.2</v>
      </c>
      <c r="AL22" s="39"/>
      <c r="AM22" s="1" t="s">
        <v>74</v>
      </c>
      <c r="AN22" s="36"/>
      <c r="AO22" s="41">
        <v>27</v>
      </c>
      <c r="AP22" s="41">
        <v>27.4</v>
      </c>
      <c r="AQ22" s="41">
        <v>26.2</v>
      </c>
      <c r="AR22" s="41">
        <v>26</v>
      </c>
      <c r="AS22" s="41">
        <v>26</v>
      </c>
      <c r="AT22" s="41">
        <v>25.8</v>
      </c>
      <c r="AU22" s="41">
        <v>26.2</v>
      </c>
      <c r="AV22" s="41">
        <v>28</v>
      </c>
      <c r="AW22" s="41">
        <v>28</v>
      </c>
      <c r="AX22" s="41">
        <v>25</v>
      </c>
      <c r="AY22" s="41">
        <v>25</v>
      </c>
      <c r="AZ22" s="41">
        <v>28</v>
      </c>
      <c r="BA22" s="36"/>
      <c r="BB22" s="42">
        <v>8.6</v>
      </c>
      <c r="BC22" s="42">
        <v>7.4</v>
      </c>
      <c r="BD22" s="42">
        <v>8.1999999999999993</v>
      </c>
      <c r="BE22" s="42">
        <v>6.3</v>
      </c>
      <c r="BF22" s="42">
        <v>8.1999999999999993</v>
      </c>
      <c r="BG22" s="42">
        <v>8.6</v>
      </c>
      <c r="BH22" s="42">
        <v>7.4</v>
      </c>
      <c r="BI22" s="42">
        <v>7.8</v>
      </c>
      <c r="BJ22" s="42">
        <v>9</v>
      </c>
      <c r="BK22" s="42">
        <v>9.1999999999999993</v>
      </c>
      <c r="BL22" s="42">
        <v>8.6</v>
      </c>
      <c r="BM22" s="42">
        <v>8.8000000000000007</v>
      </c>
      <c r="BN22" s="36"/>
      <c r="BO22" s="46">
        <v>24.055555555555561</v>
      </c>
      <c r="BP22" s="46">
        <v>24.515789473684212</v>
      </c>
      <c r="BQ22" s="46">
        <v>24.440909090909091</v>
      </c>
      <c r="BR22" s="46">
        <v>24.18095238095238</v>
      </c>
      <c r="BS22" s="46">
        <v>24.01428571428572</v>
      </c>
      <c r="BT22" s="46">
        <v>23.85</v>
      </c>
      <c r="BU22" s="46">
        <v>24.135000000000002</v>
      </c>
      <c r="BV22" s="46">
        <v>24.663157894736841</v>
      </c>
      <c r="BW22" s="46">
        <v>23.933333333333341</v>
      </c>
      <c r="BX22" s="46">
        <v>23.24</v>
      </c>
      <c r="BY22" s="46">
        <v>23.2</v>
      </c>
      <c r="BZ22" s="46">
        <v>23.731578947368419</v>
      </c>
    </row>
    <row r="23" spans="1:78" ht="15.75" customHeight="1" x14ac:dyDescent="0.25">
      <c r="A23" s="6">
        <v>26135040</v>
      </c>
      <c r="B23" s="11" t="s">
        <v>75</v>
      </c>
      <c r="C23" s="15" t="s">
        <v>76</v>
      </c>
      <c r="D23" s="35">
        <v>30</v>
      </c>
      <c r="E23" s="35">
        <v>30.3</v>
      </c>
      <c r="F23" s="35">
        <v>29</v>
      </c>
      <c r="G23" s="35">
        <v>29.7</v>
      </c>
      <c r="H23" s="35">
        <v>27.5</v>
      </c>
      <c r="I23" s="35">
        <v>28.6</v>
      </c>
      <c r="J23" s="35">
        <v>29</v>
      </c>
      <c r="K23" s="35">
        <v>25.2</v>
      </c>
      <c r="L23" s="35">
        <v>28.7</v>
      </c>
      <c r="M23" s="35">
        <v>29.2</v>
      </c>
      <c r="N23" s="35">
        <v>27.8</v>
      </c>
      <c r="O23" s="35">
        <v>22</v>
      </c>
      <c r="P23" s="35">
        <v>28</v>
      </c>
      <c r="Q23" s="35">
        <v>29.9</v>
      </c>
      <c r="R23" s="35">
        <v>30</v>
      </c>
      <c r="S23" s="35">
        <v>30.4</v>
      </c>
      <c r="T23" s="35">
        <v>28.2</v>
      </c>
      <c r="U23" s="35">
        <v>25</v>
      </c>
      <c r="V23" s="35">
        <v>29.5</v>
      </c>
      <c r="W23" s="35">
        <v>29.6</v>
      </c>
      <c r="X23" s="35">
        <v>29</v>
      </c>
      <c r="Y23" s="35">
        <v>30.2</v>
      </c>
      <c r="Z23" s="35">
        <v>28.2</v>
      </c>
      <c r="AA23" s="35">
        <v>25.4</v>
      </c>
      <c r="AB23" s="35">
        <v>27</v>
      </c>
      <c r="AC23" s="35">
        <v>29.2</v>
      </c>
      <c r="AD23" s="35"/>
      <c r="AE23" s="35"/>
      <c r="AF23" s="35"/>
      <c r="AG23" s="35"/>
      <c r="AH23" s="35"/>
      <c r="AI23" s="61">
        <f t="shared" ref="AI23:AI33" si="3">+IF(SUM($D23:$AH23)&gt;0,LOOKUP(1000,$D23:$AH23),NA())</f>
        <v>29.2</v>
      </c>
      <c r="AJ23" s="37">
        <f t="shared" ref="AJ23:AJ33" si="4">+MAX($D23:$AH23)</f>
        <v>30.4</v>
      </c>
      <c r="AK23" s="38">
        <v>33.299999999999997</v>
      </c>
      <c r="AL23" s="39">
        <f t="shared" ref="AL23:AL33" si="5">+$AJ23-$AK23</f>
        <v>-2.8999999999999986</v>
      </c>
      <c r="AM23" s="1" t="s">
        <v>77</v>
      </c>
      <c r="AN23" s="36"/>
      <c r="AO23" s="41">
        <v>32.700000000000003</v>
      </c>
      <c r="AP23" s="41">
        <v>33.5</v>
      </c>
      <c r="AQ23" s="41">
        <v>33.299999999999997</v>
      </c>
      <c r="AR23" s="41">
        <v>31.7</v>
      </c>
      <c r="AS23" s="41">
        <v>31.2</v>
      </c>
      <c r="AT23" s="41">
        <v>32.799999999999997</v>
      </c>
      <c r="AU23" s="41">
        <v>32.5</v>
      </c>
      <c r="AV23" s="41">
        <v>32.5</v>
      </c>
      <c r="AW23" s="41">
        <v>32.799999999999997</v>
      </c>
      <c r="AX23" s="41">
        <v>31.3</v>
      </c>
      <c r="AY23" s="41">
        <v>30.1</v>
      </c>
      <c r="AZ23" s="41">
        <v>31.6</v>
      </c>
      <c r="BA23" s="36"/>
      <c r="BB23" s="42">
        <v>13.8</v>
      </c>
      <c r="BC23" s="42">
        <v>14.4</v>
      </c>
      <c r="BD23" s="42">
        <v>14.2</v>
      </c>
      <c r="BE23" s="42">
        <v>13</v>
      </c>
      <c r="BF23" s="42">
        <v>14.4</v>
      </c>
      <c r="BG23" s="42">
        <v>13.3</v>
      </c>
      <c r="BH23" s="42">
        <v>12.4</v>
      </c>
      <c r="BI23" s="42">
        <v>10</v>
      </c>
      <c r="BJ23" s="42">
        <v>13.2</v>
      </c>
      <c r="BK23" s="42">
        <v>14</v>
      </c>
      <c r="BL23" s="42">
        <v>13.4</v>
      </c>
      <c r="BM23" s="42">
        <v>14.4</v>
      </c>
      <c r="BN23" s="36"/>
      <c r="BO23" s="40">
        <v>29.379310344827591</v>
      </c>
      <c r="BP23" s="40">
        <v>29.748275862068969</v>
      </c>
      <c r="BQ23" s="40">
        <v>29.858620689655169</v>
      </c>
      <c r="BR23" s="40">
        <v>29.19655172413794</v>
      </c>
      <c r="BS23" s="40">
        <v>28.69310344827587</v>
      </c>
      <c r="BT23" s="40">
        <v>28.846428571428572</v>
      </c>
      <c r="BU23" s="40">
        <v>29.577777777777779</v>
      </c>
      <c r="BV23" s="40">
        <v>29.838461538461541</v>
      </c>
      <c r="BW23" s="40">
        <v>29.611538461538469</v>
      </c>
      <c r="BX23" s="40">
        <v>28.34615384615385</v>
      </c>
      <c r="BY23" s="40">
        <v>28.135714285714279</v>
      </c>
      <c r="BZ23" s="40">
        <v>28.36428571428571</v>
      </c>
    </row>
    <row r="24" spans="1:78" ht="15.75" customHeight="1" x14ac:dyDescent="0.25">
      <c r="A24" s="6">
        <v>26125060</v>
      </c>
      <c r="B24" s="11" t="s">
        <v>78</v>
      </c>
      <c r="C24" s="15" t="s">
        <v>79</v>
      </c>
      <c r="D24" s="35">
        <v>29.7</v>
      </c>
      <c r="E24" s="35">
        <v>30</v>
      </c>
      <c r="F24" s="35">
        <v>29.4</v>
      </c>
      <c r="G24" s="35">
        <v>29.2</v>
      </c>
      <c r="H24" s="35">
        <v>27.4</v>
      </c>
      <c r="I24" s="35">
        <v>28.9</v>
      </c>
      <c r="J24" s="35">
        <v>28.2</v>
      </c>
      <c r="K24" s="35">
        <v>26.4</v>
      </c>
      <c r="L24" s="35">
        <v>29.3</v>
      </c>
      <c r="M24" s="35">
        <v>29.1</v>
      </c>
      <c r="N24" s="35">
        <v>28.6</v>
      </c>
      <c r="O24" s="35">
        <v>23.8</v>
      </c>
      <c r="P24" s="35">
        <v>28.9</v>
      </c>
      <c r="Q24" s="35">
        <v>30.2</v>
      </c>
      <c r="R24" s="35">
        <v>30.6</v>
      </c>
      <c r="S24" s="35">
        <v>30.6</v>
      </c>
      <c r="T24" s="35">
        <v>29.3</v>
      </c>
      <c r="U24" s="35">
        <v>27.1</v>
      </c>
      <c r="V24" s="35">
        <v>30.1</v>
      </c>
      <c r="W24" s="35">
        <v>30.6</v>
      </c>
      <c r="X24" s="35">
        <v>29.8</v>
      </c>
      <c r="Y24" s="35">
        <v>29.5</v>
      </c>
      <c r="Z24" s="35">
        <v>28.4</v>
      </c>
      <c r="AA24" s="35">
        <v>25.9</v>
      </c>
      <c r="AB24" s="35">
        <v>27.5</v>
      </c>
      <c r="AC24" s="35">
        <v>28.4</v>
      </c>
      <c r="AD24" s="35"/>
      <c r="AE24" s="35"/>
      <c r="AF24" s="35"/>
      <c r="AG24" s="35"/>
      <c r="AH24" s="35"/>
      <c r="AI24" s="61">
        <f t="shared" si="3"/>
        <v>28.4</v>
      </c>
      <c r="AJ24" s="37">
        <f t="shared" si="4"/>
        <v>30.6</v>
      </c>
      <c r="AK24" s="38">
        <v>33.700000000000003</v>
      </c>
      <c r="AL24" s="39">
        <f t="shared" si="5"/>
        <v>-3.1000000000000014</v>
      </c>
      <c r="AM24" s="1" t="s">
        <v>80</v>
      </c>
      <c r="AN24" s="36"/>
      <c r="AO24" s="41">
        <v>34.200000000000003</v>
      </c>
      <c r="AP24" s="41">
        <v>34</v>
      </c>
      <c r="AQ24" s="41">
        <v>33.700000000000003</v>
      </c>
      <c r="AR24" s="41">
        <v>32.200000000000003</v>
      </c>
      <c r="AS24" s="41">
        <v>32.9</v>
      </c>
      <c r="AT24" s="41">
        <v>34.200000000000003</v>
      </c>
      <c r="AU24" s="41">
        <v>34.200000000000003</v>
      </c>
      <c r="AV24" s="41">
        <v>33.9</v>
      </c>
      <c r="AW24" s="41">
        <v>35</v>
      </c>
      <c r="AX24" s="41">
        <v>32.799999999999997</v>
      </c>
      <c r="AY24" s="41">
        <v>31</v>
      </c>
      <c r="AZ24" s="41">
        <v>33</v>
      </c>
      <c r="BA24" s="36"/>
      <c r="BB24" s="42">
        <v>11</v>
      </c>
      <c r="BC24" s="42">
        <v>11</v>
      </c>
      <c r="BD24" s="42">
        <v>11</v>
      </c>
      <c r="BE24" s="42">
        <v>12.6</v>
      </c>
      <c r="BF24" s="42">
        <v>13.2</v>
      </c>
      <c r="BG24" s="42">
        <v>11.8</v>
      </c>
      <c r="BH24" s="42">
        <v>11.2</v>
      </c>
      <c r="BI24" s="42">
        <v>13</v>
      </c>
      <c r="BJ24" s="42">
        <v>11</v>
      </c>
      <c r="BK24" s="42">
        <v>12</v>
      </c>
      <c r="BL24" s="42">
        <v>12.2</v>
      </c>
      <c r="BM24" s="42">
        <v>12</v>
      </c>
      <c r="BN24" s="36"/>
      <c r="BO24" s="40">
        <v>30.014814814814819</v>
      </c>
      <c r="BP24" s="40">
        <v>30.661538461538459</v>
      </c>
      <c r="BQ24" s="40">
        <v>30.725925925925932</v>
      </c>
      <c r="BR24" s="40">
        <v>30.414285714285711</v>
      </c>
      <c r="BS24" s="40">
        <v>30.085185185185178</v>
      </c>
      <c r="BT24" s="40">
        <v>30.250000000000011</v>
      </c>
      <c r="BU24" s="40">
        <v>30.914285714285722</v>
      </c>
      <c r="BV24" s="40">
        <v>31.359259259259261</v>
      </c>
      <c r="BW24" s="40">
        <v>30.731999999999999</v>
      </c>
      <c r="BX24" s="40">
        <v>29.64782608695652</v>
      </c>
      <c r="BY24" s="40">
        <v>29.483333333333341</v>
      </c>
      <c r="BZ24" s="40">
        <v>29.481818181818181</v>
      </c>
    </row>
    <row r="25" spans="1:78" ht="15.75" customHeight="1" x14ac:dyDescent="0.25">
      <c r="A25" s="6">
        <v>21245040</v>
      </c>
      <c r="B25" s="11" t="s">
        <v>81</v>
      </c>
      <c r="C25" s="15" t="s">
        <v>82</v>
      </c>
      <c r="D25" s="53">
        <v>30.1</v>
      </c>
      <c r="E25" s="35">
        <v>30.4</v>
      </c>
      <c r="F25" s="35">
        <v>30</v>
      </c>
      <c r="G25" s="35">
        <v>30.6</v>
      </c>
      <c r="H25" s="35">
        <v>28</v>
      </c>
      <c r="I25" s="35">
        <v>28.4</v>
      </c>
      <c r="J25" s="35">
        <v>30.8</v>
      </c>
      <c r="K25" s="35">
        <v>26.9</v>
      </c>
      <c r="L25" s="35">
        <v>27.4</v>
      </c>
      <c r="M25" s="35">
        <v>29</v>
      </c>
      <c r="N25" s="35">
        <v>27</v>
      </c>
      <c r="O25" s="35">
        <v>26</v>
      </c>
      <c r="P25" s="35">
        <v>27.3</v>
      </c>
      <c r="Q25" s="35">
        <v>29.7</v>
      </c>
      <c r="R25" s="35">
        <v>30.2</v>
      </c>
      <c r="S25" s="35">
        <v>30</v>
      </c>
      <c r="T25" s="35">
        <v>27.9</v>
      </c>
      <c r="U25" s="35">
        <v>23.8</v>
      </c>
      <c r="V25" s="35">
        <v>28</v>
      </c>
      <c r="W25" s="35">
        <v>29</v>
      </c>
      <c r="X25" s="35">
        <v>28.4</v>
      </c>
      <c r="Y25" s="35">
        <v>28.1</v>
      </c>
      <c r="Z25" s="35">
        <v>28.2</v>
      </c>
      <c r="AA25" s="35">
        <v>27</v>
      </c>
      <c r="AB25" s="35">
        <v>28.9</v>
      </c>
      <c r="AC25" s="35">
        <v>29.4</v>
      </c>
      <c r="AD25" s="35"/>
      <c r="AE25" s="35"/>
      <c r="AF25" s="35"/>
      <c r="AG25" s="35"/>
      <c r="AH25" s="35"/>
      <c r="AI25" s="61">
        <f t="shared" si="3"/>
        <v>29.4</v>
      </c>
      <c r="AJ25" s="37">
        <f t="shared" si="4"/>
        <v>30.8</v>
      </c>
      <c r="AK25" s="38">
        <v>35.9</v>
      </c>
      <c r="AL25" s="39">
        <f t="shared" si="5"/>
        <v>-5.0999999999999979</v>
      </c>
      <c r="AM25" s="1" t="s">
        <v>83</v>
      </c>
      <c r="AN25" s="36"/>
      <c r="AO25" s="41">
        <v>34.799999999999997</v>
      </c>
      <c r="AP25" s="41">
        <v>35.6</v>
      </c>
      <c r="AQ25" s="41">
        <v>35.9</v>
      </c>
      <c r="AR25" s="41">
        <v>33.6</v>
      </c>
      <c r="AS25" s="41">
        <v>35.5</v>
      </c>
      <c r="AT25" s="41">
        <v>33.6</v>
      </c>
      <c r="AU25" s="41">
        <v>35</v>
      </c>
      <c r="AV25" s="41">
        <v>36.4</v>
      </c>
      <c r="AW25" s="41">
        <v>36.6</v>
      </c>
      <c r="AX25" s="41">
        <v>36.5</v>
      </c>
      <c r="AY25" s="41">
        <v>32</v>
      </c>
      <c r="AZ25" s="41">
        <v>33</v>
      </c>
      <c r="BA25" s="36"/>
      <c r="BB25" s="42">
        <v>15.3</v>
      </c>
      <c r="BC25" s="42">
        <v>15.9</v>
      </c>
      <c r="BD25" s="42">
        <v>15.2</v>
      </c>
      <c r="BE25" s="42">
        <v>16.2</v>
      </c>
      <c r="BF25" s="42">
        <v>16.2</v>
      </c>
      <c r="BG25" s="42">
        <v>15.3</v>
      </c>
      <c r="BH25" s="42">
        <v>15.2</v>
      </c>
      <c r="BI25" s="42">
        <v>15.8</v>
      </c>
      <c r="BJ25" s="42">
        <v>14.4</v>
      </c>
      <c r="BK25" s="42">
        <v>16.2</v>
      </c>
      <c r="BL25" s="42">
        <v>15.2</v>
      </c>
      <c r="BM25" s="42">
        <v>15.8</v>
      </c>
      <c r="BN25" s="36"/>
      <c r="BO25" s="40">
        <v>31.293333333333329</v>
      </c>
      <c r="BP25" s="40">
        <v>32.073333333333338</v>
      </c>
      <c r="BQ25" s="40">
        <v>31.946666666666669</v>
      </c>
      <c r="BR25" s="40">
        <v>31.35</v>
      </c>
      <c r="BS25" s="40">
        <v>31.01</v>
      </c>
      <c r="BT25" s="40">
        <v>31.471428571428572</v>
      </c>
      <c r="BU25" s="40">
        <v>32.473333333333343</v>
      </c>
      <c r="BV25" s="40">
        <v>33.524137931034481</v>
      </c>
      <c r="BW25" s="40">
        <v>33.093103448275869</v>
      </c>
      <c r="BX25" s="40">
        <v>31.696666666666669</v>
      </c>
      <c r="BY25" s="40">
        <v>30.123333333333331</v>
      </c>
      <c r="BZ25" s="40">
        <v>30.3</v>
      </c>
    </row>
    <row r="26" spans="1:78" ht="15.75" customHeight="1" x14ac:dyDescent="0.25">
      <c r="A26" s="6">
        <v>21205790</v>
      </c>
      <c r="B26" s="11" t="s">
        <v>84</v>
      </c>
      <c r="C26" s="15" t="s">
        <v>85</v>
      </c>
      <c r="D26" s="35">
        <v>22</v>
      </c>
      <c r="E26" s="35">
        <v>20.6</v>
      </c>
      <c r="F26" s="35">
        <v>21.2</v>
      </c>
      <c r="G26" s="35">
        <v>21.3</v>
      </c>
      <c r="H26" s="35">
        <v>21.4</v>
      </c>
      <c r="I26" s="35">
        <v>21.8</v>
      </c>
      <c r="J26" s="35">
        <v>22.3</v>
      </c>
      <c r="K26" s="35">
        <v>21.2</v>
      </c>
      <c r="L26" s="35">
        <v>19.3</v>
      </c>
      <c r="M26" s="35">
        <v>18.899999999999999</v>
      </c>
      <c r="N26" s="35">
        <v>20.2</v>
      </c>
      <c r="O26" s="35">
        <v>19.2</v>
      </c>
      <c r="P26" s="35">
        <v>20.7</v>
      </c>
      <c r="Q26" s="35">
        <v>20.8</v>
      </c>
      <c r="R26" s="35">
        <v>21.4</v>
      </c>
      <c r="S26" s="35">
        <v>20.399999999999999</v>
      </c>
      <c r="T26" s="35">
        <v>19.7</v>
      </c>
      <c r="U26" s="35">
        <v>15.1</v>
      </c>
      <c r="V26" s="35">
        <v>20.2</v>
      </c>
      <c r="W26" s="35">
        <v>20.6</v>
      </c>
      <c r="X26" s="35">
        <v>21.3</v>
      </c>
      <c r="Y26" s="35">
        <v>21.6</v>
      </c>
      <c r="Z26" s="35">
        <v>20.2</v>
      </c>
      <c r="AA26" s="35">
        <v>19.7</v>
      </c>
      <c r="AB26" s="35">
        <v>20.2</v>
      </c>
      <c r="AC26" s="35">
        <v>20.9</v>
      </c>
      <c r="AD26" s="35"/>
      <c r="AE26" s="35"/>
      <c r="AF26" s="35"/>
      <c r="AG26" s="35"/>
      <c r="AH26" s="35"/>
      <c r="AI26" s="61">
        <f t="shared" si="3"/>
        <v>20.9</v>
      </c>
      <c r="AJ26" s="37">
        <f t="shared" si="4"/>
        <v>22.3</v>
      </c>
      <c r="AK26" s="38">
        <v>24.9</v>
      </c>
      <c r="AL26" s="39">
        <f t="shared" si="5"/>
        <v>-2.5999999999999979</v>
      </c>
      <c r="AM26" s="1" t="s">
        <v>86</v>
      </c>
      <c r="AN26" s="36"/>
      <c r="AO26" s="41">
        <v>25.2</v>
      </c>
      <c r="AP26" s="41">
        <v>24.8</v>
      </c>
      <c r="AQ26" s="41">
        <v>24.9</v>
      </c>
      <c r="AR26" s="41">
        <v>24.7</v>
      </c>
      <c r="AS26" s="41">
        <v>24.4</v>
      </c>
      <c r="AT26" s="41">
        <v>23.1</v>
      </c>
      <c r="AU26" s="41">
        <v>22.4</v>
      </c>
      <c r="AV26" s="41">
        <v>23.6</v>
      </c>
      <c r="AW26" s="41">
        <v>24.3</v>
      </c>
      <c r="AX26" s="41">
        <v>23.8</v>
      </c>
      <c r="AY26" s="41">
        <v>24.1</v>
      </c>
      <c r="AZ26" s="41">
        <v>23.8</v>
      </c>
      <c r="BA26" s="36"/>
      <c r="BB26" s="42">
        <v>-3</v>
      </c>
      <c r="BC26" s="42">
        <v>-6.4</v>
      </c>
      <c r="BD26" s="42">
        <v>-3.2</v>
      </c>
      <c r="BE26" s="42">
        <v>0</v>
      </c>
      <c r="BF26" s="42">
        <v>0.7</v>
      </c>
      <c r="BG26" s="42">
        <v>1</v>
      </c>
      <c r="BH26" s="42">
        <v>0.4</v>
      </c>
      <c r="BI26" s="42">
        <v>-1.5</v>
      </c>
      <c r="BJ26" s="42">
        <v>-0.2</v>
      </c>
      <c r="BK26" s="42">
        <v>0.5</v>
      </c>
      <c r="BL26" s="42">
        <v>-3</v>
      </c>
      <c r="BM26" s="42">
        <v>-6</v>
      </c>
      <c r="BN26" s="36"/>
      <c r="BO26" s="40">
        <v>22.134482758620688</v>
      </c>
      <c r="BP26" s="40">
        <v>22.579310344827579</v>
      </c>
      <c r="BQ26" s="40">
        <v>22.38620689655172</v>
      </c>
      <c r="BR26" s="40">
        <v>21.926666666666669</v>
      </c>
      <c r="BS26" s="40">
        <v>21.679310344827581</v>
      </c>
      <c r="BT26" s="40">
        <v>21.00344827586207</v>
      </c>
      <c r="BU26" s="40">
        <v>20.466666666666669</v>
      </c>
      <c r="BV26" s="40">
        <v>21.006896551724129</v>
      </c>
      <c r="BW26" s="40">
        <v>21.54</v>
      </c>
      <c r="BX26" s="40">
        <v>21.576666666666661</v>
      </c>
      <c r="BY26" s="40">
        <v>21.473333333333329</v>
      </c>
      <c r="BZ26" s="40">
        <v>21.61724137931034</v>
      </c>
    </row>
    <row r="27" spans="1:78" ht="15.75" customHeight="1" x14ac:dyDescent="0.25">
      <c r="A27" s="6">
        <v>24035130</v>
      </c>
      <c r="B27" s="12" t="s">
        <v>87</v>
      </c>
      <c r="C27" s="16" t="s">
        <v>88</v>
      </c>
      <c r="D27" s="43">
        <v>23</v>
      </c>
      <c r="E27" s="45">
        <v>22.4</v>
      </c>
      <c r="F27" s="45">
        <v>22.1</v>
      </c>
      <c r="G27" s="45">
        <v>24.8</v>
      </c>
      <c r="H27" s="45">
        <v>22</v>
      </c>
      <c r="I27" s="45">
        <v>22.9</v>
      </c>
      <c r="J27" s="45">
        <v>23</v>
      </c>
      <c r="K27" s="45">
        <v>19.7</v>
      </c>
      <c r="L27" s="45">
        <v>19.5</v>
      </c>
      <c r="M27" s="45">
        <v>21.3</v>
      </c>
      <c r="N27" s="45">
        <v>21.5</v>
      </c>
      <c r="O27" s="45">
        <v>23.3</v>
      </c>
      <c r="P27" s="45">
        <v>23</v>
      </c>
      <c r="Q27" s="45">
        <v>23.8</v>
      </c>
      <c r="R27" s="45">
        <v>23.9</v>
      </c>
      <c r="S27" s="45">
        <v>21.8</v>
      </c>
      <c r="T27" s="45">
        <v>23</v>
      </c>
      <c r="U27" s="45">
        <v>14.4</v>
      </c>
      <c r="V27" s="45">
        <v>20</v>
      </c>
      <c r="W27" s="45">
        <v>18.600000000000001</v>
      </c>
      <c r="X27" s="45">
        <v>22.3</v>
      </c>
      <c r="Y27" s="45">
        <v>22.6</v>
      </c>
      <c r="Z27" s="45">
        <v>21.6</v>
      </c>
      <c r="AA27" s="45">
        <v>21.8</v>
      </c>
      <c r="AB27" s="45">
        <v>22</v>
      </c>
      <c r="AC27" s="45">
        <v>22.2</v>
      </c>
      <c r="AD27" s="45"/>
      <c r="AE27" s="45"/>
      <c r="AF27" s="45"/>
      <c r="AG27" s="45"/>
      <c r="AH27" s="45"/>
      <c r="AI27" s="61">
        <f t="shared" si="3"/>
        <v>22.2</v>
      </c>
      <c r="AJ27" s="37">
        <f t="shared" si="4"/>
        <v>24.8</v>
      </c>
      <c r="AK27" s="38">
        <v>26.6</v>
      </c>
      <c r="AL27" s="39">
        <f t="shared" si="5"/>
        <v>-1.8000000000000007</v>
      </c>
      <c r="AM27" s="54"/>
      <c r="AN27" s="36"/>
      <c r="AO27" s="41">
        <v>25.4</v>
      </c>
      <c r="AP27" s="41">
        <v>26.8</v>
      </c>
      <c r="AQ27" s="41">
        <v>26.6</v>
      </c>
      <c r="AR27" s="41">
        <v>24.4</v>
      </c>
      <c r="AS27" s="41">
        <v>23.5</v>
      </c>
      <c r="AT27" s="41">
        <v>21.6</v>
      </c>
      <c r="AU27" s="41">
        <v>22.2</v>
      </c>
      <c r="AV27" s="41">
        <v>22.4</v>
      </c>
      <c r="AW27" s="41">
        <v>23.4</v>
      </c>
      <c r="AX27" s="41">
        <v>25.3</v>
      </c>
      <c r="AY27" s="41">
        <v>24.4</v>
      </c>
      <c r="AZ27" s="41">
        <v>23.8</v>
      </c>
      <c r="BA27" s="36"/>
      <c r="BB27" s="42"/>
      <c r="BC27" s="42"/>
      <c r="BD27" s="42"/>
      <c r="BE27" s="42"/>
      <c r="BF27" s="42"/>
      <c r="BG27" s="42"/>
      <c r="BH27" s="42"/>
      <c r="BI27" s="42"/>
      <c r="BJ27" s="42"/>
      <c r="BK27" s="42"/>
      <c r="BL27" s="42"/>
      <c r="BM27" s="42"/>
      <c r="BN27" s="36"/>
      <c r="BO27" s="46">
        <v>22.258620689655181</v>
      </c>
      <c r="BP27" s="46">
        <v>22.57586206896552</v>
      </c>
      <c r="BQ27" s="46">
        <v>22.89310344827587</v>
      </c>
      <c r="BR27" s="46">
        <v>21.46206896551724</v>
      </c>
      <c r="BS27" s="46">
        <v>20.417857142857141</v>
      </c>
      <c r="BT27" s="46">
        <v>19.07931034482759</v>
      </c>
      <c r="BU27" s="46">
        <v>18.92758620689656</v>
      </c>
      <c r="BV27" s="46">
        <v>19.414285714285711</v>
      </c>
      <c r="BW27" s="46">
        <v>20.520689655172411</v>
      </c>
      <c r="BX27" s="46">
        <v>21.055172413793109</v>
      </c>
      <c r="BY27" s="46">
        <v>21.072413793103461</v>
      </c>
      <c r="BZ27" s="46">
        <v>21.337931034482761</v>
      </c>
    </row>
    <row r="28" spans="1:78" ht="15.75" customHeight="1" x14ac:dyDescent="0.25">
      <c r="A28" s="6">
        <v>26075040</v>
      </c>
      <c r="B28" s="11" t="s">
        <v>89</v>
      </c>
      <c r="C28" s="15" t="s">
        <v>90</v>
      </c>
      <c r="D28" s="35">
        <v>33.1</v>
      </c>
      <c r="E28" s="35">
        <v>31.7</v>
      </c>
      <c r="F28" s="35">
        <v>32</v>
      </c>
      <c r="G28" s="35">
        <v>32.9</v>
      </c>
      <c r="H28" s="35">
        <v>28.9</v>
      </c>
      <c r="I28" s="35">
        <v>30.3</v>
      </c>
      <c r="J28" s="35">
        <v>32.4</v>
      </c>
      <c r="K28" s="35">
        <v>27.8</v>
      </c>
      <c r="L28" s="35">
        <v>30.8</v>
      </c>
      <c r="M28" s="35">
        <v>31.3</v>
      </c>
      <c r="N28" s="35">
        <v>30.4</v>
      </c>
      <c r="O28" s="35">
        <v>29</v>
      </c>
      <c r="P28" s="35">
        <v>30.7</v>
      </c>
      <c r="Q28" s="35">
        <v>31.6</v>
      </c>
      <c r="R28" s="35">
        <v>32.5</v>
      </c>
      <c r="S28" s="35">
        <v>33.1</v>
      </c>
      <c r="T28" s="35">
        <v>31.6</v>
      </c>
      <c r="U28" s="35">
        <v>29.3</v>
      </c>
      <c r="V28" s="35">
        <v>32.5</v>
      </c>
      <c r="W28" s="35">
        <v>32.5</v>
      </c>
      <c r="X28" s="35">
        <v>32</v>
      </c>
      <c r="Y28" s="35">
        <v>32.4</v>
      </c>
      <c r="Z28" s="35">
        <v>32.299999999999997</v>
      </c>
      <c r="AA28" s="35">
        <v>28.9</v>
      </c>
      <c r="AB28" s="35">
        <v>31</v>
      </c>
      <c r="AC28" s="35">
        <v>32</v>
      </c>
      <c r="AD28" s="35"/>
      <c r="AE28" s="35"/>
      <c r="AF28" s="35"/>
      <c r="AG28" s="35"/>
      <c r="AH28" s="35"/>
      <c r="AI28" s="61">
        <f t="shared" si="3"/>
        <v>32</v>
      </c>
      <c r="AJ28" s="37">
        <f t="shared" si="4"/>
        <v>33.1</v>
      </c>
      <c r="AK28" s="38">
        <v>35.700000000000003</v>
      </c>
      <c r="AL28" s="39">
        <f t="shared" si="5"/>
        <v>-2.6000000000000014</v>
      </c>
      <c r="AM28" s="1" t="s">
        <v>91</v>
      </c>
      <c r="AN28" s="36"/>
      <c r="AO28" s="41">
        <v>35.799999999999997</v>
      </c>
      <c r="AP28" s="41">
        <v>36.4</v>
      </c>
      <c r="AQ28" s="41">
        <v>35.700000000000003</v>
      </c>
      <c r="AR28" s="41">
        <v>34.799999999999997</v>
      </c>
      <c r="AS28" s="41">
        <v>33.9</v>
      </c>
      <c r="AT28" s="41">
        <v>35.299999999999997</v>
      </c>
      <c r="AU28" s="41">
        <v>36.6</v>
      </c>
      <c r="AV28" s="41">
        <v>35.799999999999997</v>
      </c>
      <c r="AW28" s="41">
        <v>36.200000000000003</v>
      </c>
      <c r="AX28" s="41">
        <v>34.5</v>
      </c>
      <c r="AY28" s="41">
        <v>33.4</v>
      </c>
      <c r="AZ28" s="41">
        <v>34</v>
      </c>
      <c r="BA28" s="36"/>
      <c r="BB28" s="42">
        <v>14.4</v>
      </c>
      <c r="BC28" s="42">
        <v>15.2</v>
      </c>
      <c r="BD28" s="42">
        <v>14</v>
      </c>
      <c r="BE28" s="42">
        <v>15</v>
      </c>
      <c r="BF28" s="42">
        <v>16</v>
      </c>
      <c r="BG28" s="42">
        <v>15.6</v>
      </c>
      <c r="BH28" s="42">
        <v>13.6</v>
      </c>
      <c r="BI28" s="42">
        <v>13.4</v>
      </c>
      <c r="BJ28" s="42">
        <v>14.2</v>
      </c>
      <c r="BK28" s="42">
        <v>15</v>
      </c>
      <c r="BL28" s="42">
        <v>15</v>
      </c>
      <c r="BM28" s="42">
        <v>15.4</v>
      </c>
      <c r="BN28" s="36"/>
      <c r="BO28" s="40">
        <v>32.020689655172411</v>
      </c>
      <c r="BP28" s="40">
        <v>32.567857142857143</v>
      </c>
      <c r="BQ28" s="40">
        <v>32.679310344827577</v>
      </c>
      <c r="BR28" s="40">
        <v>32.144827586206887</v>
      </c>
      <c r="BS28" s="40">
        <v>31.796428571428581</v>
      </c>
      <c r="BT28" s="40">
        <v>32.153571428571432</v>
      </c>
      <c r="BU28" s="40">
        <v>32.686206896551717</v>
      </c>
      <c r="BV28" s="40">
        <v>33.351724137931043</v>
      </c>
      <c r="BW28" s="40">
        <v>33.065517241379297</v>
      </c>
      <c r="BX28" s="40">
        <v>31.8037037037037</v>
      </c>
      <c r="BY28" s="40">
        <v>31.292592592592591</v>
      </c>
      <c r="BZ28" s="40">
        <v>31.359259259259261</v>
      </c>
    </row>
    <row r="29" spans="1:78" ht="15.75" customHeight="1" x14ac:dyDescent="0.2">
      <c r="A29" s="6">
        <v>26035030</v>
      </c>
      <c r="B29" s="19" t="s">
        <v>92</v>
      </c>
      <c r="C29" s="16" t="s">
        <v>93</v>
      </c>
      <c r="D29" s="44" t="s">
        <v>169</v>
      </c>
      <c r="E29" s="44" t="s">
        <v>169</v>
      </c>
      <c r="F29" s="44" t="s">
        <v>169</v>
      </c>
      <c r="G29" s="44" t="s">
        <v>169</v>
      </c>
      <c r="H29" s="44" t="s">
        <v>169</v>
      </c>
      <c r="I29" s="44" t="s">
        <v>169</v>
      </c>
      <c r="J29" s="44" t="s">
        <v>169</v>
      </c>
      <c r="K29" s="44" t="s">
        <v>169</v>
      </c>
      <c r="L29" s="44" t="s">
        <v>169</v>
      </c>
      <c r="M29" s="44" t="s">
        <v>169</v>
      </c>
      <c r="N29" s="44" t="s">
        <v>169</v>
      </c>
      <c r="O29" s="44" t="s">
        <v>169</v>
      </c>
      <c r="P29" s="44" t="s">
        <v>169</v>
      </c>
      <c r="Q29" s="44" t="s">
        <v>169</v>
      </c>
      <c r="R29" s="44" t="s">
        <v>169</v>
      </c>
      <c r="S29" s="44" t="s">
        <v>169</v>
      </c>
      <c r="T29" s="44" t="s">
        <v>169</v>
      </c>
      <c r="U29" s="44" t="s">
        <v>169</v>
      </c>
      <c r="V29" s="44" t="s">
        <v>169</v>
      </c>
      <c r="W29" s="44" t="s">
        <v>169</v>
      </c>
      <c r="X29" s="44" t="s">
        <v>169</v>
      </c>
      <c r="Y29" s="44" t="s">
        <v>169</v>
      </c>
      <c r="Z29" s="44" t="s">
        <v>169</v>
      </c>
      <c r="AA29" s="44" t="s">
        <v>169</v>
      </c>
      <c r="AB29" s="44" t="s">
        <v>169</v>
      </c>
      <c r="AC29" s="44" t="s">
        <v>169</v>
      </c>
      <c r="AD29" s="44"/>
      <c r="AE29" s="44"/>
      <c r="AF29" s="44"/>
      <c r="AG29" s="44"/>
      <c r="AH29" s="44"/>
      <c r="AI29" s="57"/>
      <c r="AJ29" s="57"/>
      <c r="AK29" s="38">
        <v>30</v>
      </c>
      <c r="AL29" s="39"/>
      <c r="AM29" s="1" t="s">
        <v>94</v>
      </c>
      <c r="AN29" s="36"/>
      <c r="AO29" s="41">
        <v>31</v>
      </c>
      <c r="AP29" s="41">
        <v>31</v>
      </c>
      <c r="AQ29" s="41">
        <v>30</v>
      </c>
      <c r="AR29" s="41">
        <v>29.7</v>
      </c>
      <c r="AS29" s="41">
        <v>32</v>
      </c>
      <c r="AT29" s="41">
        <v>30</v>
      </c>
      <c r="AU29" s="41">
        <v>29.6</v>
      </c>
      <c r="AV29" s="41">
        <v>30.5</v>
      </c>
      <c r="AW29" s="41">
        <v>31</v>
      </c>
      <c r="AX29" s="41">
        <v>30</v>
      </c>
      <c r="AY29" s="41">
        <v>29</v>
      </c>
      <c r="AZ29" s="41">
        <v>31</v>
      </c>
      <c r="BA29" s="36"/>
      <c r="BB29" s="42">
        <v>8.1999999999999993</v>
      </c>
      <c r="BC29" s="42">
        <v>7.4</v>
      </c>
      <c r="BD29" s="42">
        <v>6.4</v>
      </c>
      <c r="BE29" s="42">
        <v>8.8000000000000007</v>
      </c>
      <c r="BF29" s="42">
        <v>8.8000000000000007</v>
      </c>
      <c r="BG29" s="42">
        <v>6.8</v>
      </c>
      <c r="BH29" s="42">
        <v>6.8</v>
      </c>
      <c r="BI29" s="42">
        <v>7.2</v>
      </c>
      <c r="BJ29" s="42">
        <v>8.1999999999999993</v>
      </c>
      <c r="BK29" s="42">
        <v>8.8000000000000007</v>
      </c>
      <c r="BL29" s="42">
        <v>8</v>
      </c>
      <c r="BM29" s="42">
        <v>8</v>
      </c>
      <c r="BN29" s="36"/>
      <c r="BO29" s="46">
        <v>27.017857142857149</v>
      </c>
      <c r="BP29" s="46">
        <v>27.446428571428569</v>
      </c>
      <c r="BQ29" s="46">
        <v>27.520689655172411</v>
      </c>
      <c r="BR29" s="46">
        <v>27.580000000000009</v>
      </c>
      <c r="BS29" s="46">
        <v>27.93703703703704</v>
      </c>
      <c r="BT29" s="46">
        <v>27.662962962962961</v>
      </c>
      <c r="BU29" s="46">
        <v>27.762962962962959</v>
      </c>
      <c r="BV29" s="46">
        <v>28.29615384615385</v>
      </c>
      <c r="BW29" s="46">
        <v>28.3</v>
      </c>
      <c r="BX29" s="46">
        <v>27.466666666666669</v>
      </c>
      <c r="BY29" s="46">
        <v>26.53793103448276</v>
      </c>
      <c r="BZ29" s="46">
        <v>26.59</v>
      </c>
    </row>
    <row r="30" spans="1:78" ht="15.75" customHeight="1" x14ac:dyDescent="0.25">
      <c r="A30" s="6">
        <v>21115020</v>
      </c>
      <c r="B30" s="11" t="s">
        <v>95</v>
      </c>
      <c r="C30" s="15" t="s">
        <v>96</v>
      </c>
      <c r="D30" s="35">
        <v>35.200000000000003</v>
      </c>
      <c r="E30" s="35">
        <v>34.799999999999997</v>
      </c>
      <c r="F30" s="35">
        <v>34.6</v>
      </c>
      <c r="G30" s="35">
        <v>35.4</v>
      </c>
      <c r="H30" s="35">
        <v>33.6</v>
      </c>
      <c r="I30" s="35">
        <v>32.299999999999997</v>
      </c>
      <c r="J30" s="35">
        <v>34</v>
      </c>
      <c r="K30" s="35">
        <v>34.200000000000003</v>
      </c>
      <c r="L30" s="35">
        <v>32.6</v>
      </c>
      <c r="M30" s="35">
        <v>32.799999999999997</v>
      </c>
      <c r="N30" s="35">
        <v>31</v>
      </c>
      <c r="O30" s="35">
        <v>31.4</v>
      </c>
      <c r="P30" s="35">
        <v>32.6</v>
      </c>
      <c r="Q30" s="35">
        <v>33.4</v>
      </c>
      <c r="R30" s="35">
        <v>34.799999999999997</v>
      </c>
      <c r="S30" s="35">
        <v>33.6</v>
      </c>
      <c r="T30" s="35">
        <v>32.200000000000003</v>
      </c>
      <c r="U30" s="35">
        <v>24.8</v>
      </c>
      <c r="V30" s="35">
        <v>33</v>
      </c>
      <c r="W30" s="35">
        <v>34</v>
      </c>
      <c r="X30" s="35">
        <v>32.799999999999997</v>
      </c>
      <c r="Y30" s="35">
        <v>33.6</v>
      </c>
      <c r="Z30" s="35">
        <v>32.200000000000003</v>
      </c>
      <c r="AA30" s="35">
        <v>32.200000000000003</v>
      </c>
      <c r="AB30" s="35">
        <v>32.200000000000003</v>
      </c>
      <c r="AC30" s="35">
        <v>33.200000000000003</v>
      </c>
      <c r="AD30" s="35"/>
      <c r="AE30" s="35"/>
      <c r="AF30" s="35"/>
      <c r="AG30" s="35"/>
      <c r="AH30" s="35"/>
      <c r="AI30" s="61">
        <f t="shared" si="3"/>
        <v>33.200000000000003</v>
      </c>
      <c r="AJ30" s="37">
        <f t="shared" si="4"/>
        <v>35.4</v>
      </c>
      <c r="AK30" s="38">
        <v>39.700000000000003</v>
      </c>
      <c r="AL30" s="39">
        <f t="shared" si="5"/>
        <v>-4.3000000000000043</v>
      </c>
      <c r="AM30" s="1" t="s">
        <v>97</v>
      </c>
      <c r="AN30" s="36"/>
      <c r="AO30" s="41">
        <v>39.200000000000003</v>
      </c>
      <c r="AP30" s="41">
        <v>39.6</v>
      </c>
      <c r="AQ30" s="41">
        <v>39.700000000000003</v>
      </c>
      <c r="AR30" s="41">
        <v>38.700000000000003</v>
      </c>
      <c r="AS30" s="41">
        <v>38</v>
      </c>
      <c r="AT30" s="41">
        <v>37.9</v>
      </c>
      <c r="AU30" s="41">
        <v>38.6</v>
      </c>
      <c r="AV30" s="41">
        <v>39</v>
      </c>
      <c r="AW30" s="41">
        <v>40.5</v>
      </c>
      <c r="AX30" s="41">
        <v>40</v>
      </c>
      <c r="AY30" s="41">
        <v>37.700000000000003</v>
      </c>
      <c r="AZ30" s="41">
        <v>38.4</v>
      </c>
      <c r="BA30" s="36"/>
      <c r="BB30" s="42">
        <v>18.399999999999999</v>
      </c>
      <c r="BC30" s="42">
        <v>18.8</v>
      </c>
      <c r="BD30" s="42">
        <v>18.600000000000001</v>
      </c>
      <c r="BE30" s="42">
        <v>19.2</v>
      </c>
      <c r="BF30" s="42">
        <v>19.100000000000001</v>
      </c>
      <c r="BG30" s="42">
        <v>18</v>
      </c>
      <c r="BH30" s="42">
        <v>17.8</v>
      </c>
      <c r="BI30" s="42">
        <v>18.5</v>
      </c>
      <c r="BJ30" s="42">
        <v>17.600000000000001</v>
      </c>
      <c r="BK30" s="42">
        <v>19.600000000000001</v>
      </c>
      <c r="BL30" s="42">
        <v>18.600000000000001</v>
      </c>
      <c r="BM30" s="42">
        <v>18.5</v>
      </c>
      <c r="BN30" s="36"/>
      <c r="BO30" s="40">
        <v>35.65</v>
      </c>
      <c r="BP30" s="40">
        <v>36.336666666666673</v>
      </c>
      <c r="BQ30" s="40">
        <v>36.20333333333334</v>
      </c>
      <c r="BR30" s="40">
        <v>35.713333333333338</v>
      </c>
      <c r="BS30" s="40">
        <v>35.75333333333333</v>
      </c>
      <c r="BT30" s="40">
        <v>35.95862068965517</v>
      </c>
      <c r="BU30" s="40">
        <v>36.466666666666683</v>
      </c>
      <c r="BV30" s="40">
        <v>37.409999999999997</v>
      </c>
      <c r="BW30" s="40">
        <v>37.553333333333327</v>
      </c>
      <c r="BX30" s="40">
        <v>36.799999999999997</v>
      </c>
      <c r="BY30" s="40">
        <v>34.653333333333343</v>
      </c>
      <c r="BZ30" s="40">
        <v>34.536666666666662</v>
      </c>
    </row>
    <row r="31" spans="1:78" ht="15.75" customHeight="1" x14ac:dyDescent="0.25">
      <c r="A31" s="6">
        <v>52045020</v>
      </c>
      <c r="B31" s="11" t="s">
        <v>98</v>
      </c>
      <c r="C31" s="15" t="s">
        <v>99</v>
      </c>
      <c r="D31" s="35">
        <v>26.5</v>
      </c>
      <c r="E31" s="35">
        <v>25</v>
      </c>
      <c r="F31" s="35">
        <v>24.7</v>
      </c>
      <c r="G31" s="35">
        <v>25.2</v>
      </c>
      <c r="H31" s="35">
        <v>20.8</v>
      </c>
      <c r="I31" s="35">
        <v>22</v>
      </c>
      <c r="J31" s="35">
        <v>25.8</v>
      </c>
      <c r="K31" s="35">
        <v>23.4</v>
      </c>
      <c r="L31" s="35">
        <v>22</v>
      </c>
      <c r="M31" s="35">
        <v>23.5</v>
      </c>
      <c r="N31" s="35">
        <v>21.4</v>
      </c>
      <c r="O31" s="35">
        <v>23.2</v>
      </c>
      <c r="P31" s="35">
        <v>25</v>
      </c>
      <c r="Q31" s="35">
        <v>24.8</v>
      </c>
      <c r="R31" s="35">
        <v>25.5</v>
      </c>
      <c r="S31" s="35">
        <v>26.8</v>
      </c>
      <c r="T31" s="35">
        <v>22.4</v>
      </c>
      <c r="U31" s="35">
        <v>24</v>
      </c>
      <c r="V31" s="35">
        <v>25.4</v>
      </c>
      <c r="W31" s="35">
        <v>24.8</v>
      </c>
      <c r="X31" s="35">
        <v>23.8</v>
      </c>
      <c r="Y31" s="35">
        <v>25</v>
      </c>
      <c r="Z31" s="35">
        <v>24</v>
      </c>
      <c r="AA31" s="35">
        <v>24.2</v>
      </c>
      <c r="AB31" s="35">
        <v>24.9</v>
      </c>
      <c r="AC31" s="35">
        <v>23</v>
      </c>
      <c r="AD31" s="35"/>
      <c r="AE31" s="35"/>
      <c r="AF31" s="35"/>
      <c r="AG31" s="35"/>
      <c r="AH31" s="35"/>
      <c r="AI31" s="61">
        <f t="shared" si="3"/>
        <v>23</v>
      </c>
      <c r="AJ31" s="37">
        <f t="shared" si="4"/>
        <v>26.8</v>
      </c>
      <c r="AK31" s="38">
        <v>30.3</v>
      </c>
      <c r="AL31" s="39">
        <f t="shared" si="5"/>
        <v>-3.5</v>
      </c>
      <c r="AM31" s="1" t="s">
        <v>100</v>
      </c>
      <c r="AN31" s="36"/>
      <c r="AO31" s="41">
        <v>29.8</v>
      </c>
      <c r="AP31" s="41">
        <v>31</v>
      </c>
      <c r="AQ31" s="41">
        <v>30.3</v>
      </c>
      <c r="AR31" s="41">
        <v>30</v>
      </c>
      <c r="AS31" s="41">
        <v>29.2</v>
      </c>
      <c r="AT31" s="41">
        <v>29.4</v>
      </c>
      <c r="AU31" s="41">
        <v>30.2</v>
      </c>
      <c r="AV31" s="41">
        <v>31.3</v>
      </c>
      <c r="AW31" s="41">
        <v>31.2</v>
      </c>
      <c r="AX31" s="41">
        <v>31.3</v>
      </c>
      <c r="AY31" s="41">
        <v>29.1</v>
      </c>
      <c r="AZ31" s="41">
        <v>29.7</v>
      </c>
      <c r="BA31" s="36"/>
      <c r="BB31" s="42">
        <v>10</v>
      </c>
      <c r="BC31" s="42">
        <v>10</v>
      </c>
      <c r="BD31" s="42">
        <v>11.3</v>
      </c>
      <c r="BE31" s="42">
        <v>11.8</v>
      </c>
      <c r="BF31" s="42">
        <v>10</v>
      </c>
      <c r="BG31" s="42">
        <v>8.8000000000000007</v>
      </c>
      <c r="BH31" s="42">
        <v>10</v>
      </c>
      <c r="BI31" s="42">
        <v>11.2</v>
      </c>
      <c r="BJ31" s="42">
        <v>10.4</v>
      </c>
      <c r="BK31" s="42">
        <v>10</v>
      </c>
      <c r="BL31" s="42">
        <v>9.1999999999999993</v>
      </c>
      <c r="BM31" s="42">
        <v>9</v>
      </c>
      <c r="BN31" s="36"/>
      <c r="BO31" s="40">
        <v>26.146428571428569</v>
      </c>
      <c r="BP31" s="40">
        <v>26.68148148148148</v>
      </c>
      <c r="BQ31" s="40">
        <v>27.110344827586211</v>
      </c>
      <c r="BR31" s="40">
        <v>26.970370370370361</v>
      </c>
      <c r="BS31" s="40">
        <v>27.262962962962959</v>
      </c>
      <c r="BT31" s="40">
        <v>27.30344827586207</v>
      </c>
      <c r="BU31" s="40">
        <v>27.61785714285714</v>
      </c>
      <c r="BV31" s="40">
        <v>28.18148148148148</v>
      </c>
      <c r="BW31" s="40">
        <v>28.467857142857142</v>
      </c>
      <c r="BX31" s="40">
        <v>27.393103448275859</v>
      </c>
      <c r="BY31" s="40">
        <v>25.821428571428569</v>
      </c>
      <c r="BZ31" s="40">
        <v>25.468965517241379</v>
      </c>
    </row>
    <row r="32" spans="1:78" ht="15.75" customHeight="1" x14ac:dyDescent="0.25">
      <c r="A32" s="6">
        <v>52055040</v>
      </c>
      <c r="B32" s="12" t="s">
        <v>101</v>
      </c>
      <c r="C32" s="16" t="s">
        <v>102</v>
      </c>
      <c r="D32" s="43">
        <v>21.6</v>
      </c>
      <c r="E32" s="45">
        <v>22</v>
      </c>
      <c r="F32" s="45">
        <v>21.2</v>
      </c>
      <c r="G32" s="45">
        <v>21.6</v>
      </c>
      <c r="H32" s="45">
        <v>17.2</v>
      </c>
      <c r="I32" s="45">
        <v>16.8</v>
      </c>
      <c r="J32" s="45">
        <v>19.399999999999999</v>
      </c>
      <c r="K32" s="45">
        <v>21.8</v>
      </c>
      <c r="L32" s="45">
        <v>19.600000000000001</v>
      </c>
      <c r="M32" s="45">
        <v>19.8</v>
      </c>
      <c r="N32" s="45">
        <v>17</v>
      </c>
      <c r="O32" s="45">
        <v>18.399999999999999</v>
      </c>
      <c r="P32" s="45">
        <v>19.600000000000001</v>
      </c>
      <c r="Q32" s="45">
        <v>19.8</v>
      </c>
      <c r="R32" s="45">
        <v>21.2</v>
      </c>
      <c r="S32" s="45">
        <v>22.4</v>
      </c>
      <c r="T32" s="45">
        <v>17.600000000000001</v>
      </c>
      <c r="U32" s="45">
        <v>16.600000000000001</v>
      </c>
      <c r="V32" s="45">
        <v>17.8</v>
      </c>
      <c r="W32" s="45">
        <v>17.8</v>
      </c>
      <c r="X32" s="45">
        <v>16.600000000000001</v>
      </c>
      <c r="Y32" s="45">
        <v>19.8</v>
      </c>
      <c r="Z32" s="45">
        <v>18.8</v>
      </c>
      <c r="AA32" s="45">
        <v>18.399999999999999</v>
      </c>
      <c r="AB32" s="45">
        <v>17.2</v>
      </c>
      <c r="AC32" s="45">
        <v>17.600000000000001</v>
      </c>
      <c r="AD32" s="45"/>
      <c r="AE32" s="45"/>
      <c r="AF32" s="45"/>
      <c r="AG32" s="45"/>
      <c r="AH32" s="45"/>
      <c r="AI32" s="61">
        <f t="shared" si="3"/>
        <v>17.600000000000001</v>
      </c>
      <c r="AJ32" s="37">
        <f t="shared" si="4"/>
        <v>22.4</v>
      </c>
      <c r="AK32" s="38">
        <v>24</v>
      </c>
      <c r="AL32" s="55">
        <f t="shared" si="5"/>
        <v>-1.6000000000000014</v>
      </c>
      <c r="AM32" s="1"/>
      <c r="AN32" s="36"/>
      <c r="AO32" s="41">
        <v>23.6</v>
      </c>
      <c r="AP32" s="41">
        <v>22.8</v>
      </c>
      <c r="AQ32" s="41">
        <v>24</v>
      </c>
      <c r="AR32" s="41">
        <v>23.2</v>
      </c>
      <c r="AS32" s="41">
        <v>22.8</v>
      </c>
      <c r="AT32" s="41">
        <v>22.2</v>
      </c>
      <c r="AU32" s="41">
        <v>21.8</v>
      </c>
      <c r="AV32" s="41">
        <v>22.2</v>
      </c>
      <c r="AW32" s="62">
        <v>23.4</v>
      </c>
      <c r="AX32" s="41">
        <v>23.8</v>
      </c>
      <c r="AY32" s="41">
        <v>22.8</v>
      </c>
      <c r="AZ32" s="41">
        <v>23.2</v>
      </c>
      <c r="BA32" s="36"/>
      <c r="BB32" s="42"/>
      <c r="BC32" s="42"/>
      <c r="BD32" s="42"/>
      <c r="BE32" s="42"/>
      <c r="BF32" s="42"/>
      <c r="BG32" s="42"/>
      <c r="BH32" s="42"/>
      <c r="BI32" s="42"/>
      <c r="BJ32" s="42"/>
      <c r="BK32" s="42"/>
      <c r="BL32" s="42"/>
      <c r="BM32" s="42"/>
      <c r="BN32" s="36"/>
      <c r="BO32" s="46">
        <v>19.5</v>
      </c>
      <c r="BP32" s="46">
        <v>19.820833333333329</v>
      </c>
      <c r="BQ32" s="46">
        <v>20.00416666666667</v>
      </c>
      <c r="BR32" s="46">
        <v>19.604166666666671</v>
      </c>
      <c r="BS32" s="46">
        <v>19.524999999999999</v>
      </c>
      <c r="BT32" s="46">
        <v>18.833333333333329</v>
      </c>
      <c r="BU32" s="46">
        <v>18.291666666666661</v>
      </c>
      <c r="BV32" s="46">
        <v>18.856000000000002</v>
      </c>
      <c r="BW32" s="46">
        <v>19.640909090909091</v>
      </c>
      <c r="BX32" s="46">
        <v>20.09090909090909</v>
      </c>
      <c r="BY32" s="46">
        <v>19.660869565217389</v>
      </c>
      <c r="BZ32" s="46">
        <v>19.456521739130441</v>
      </c>
    </row>
    <row r="33" spans="1:83" ht="15.75" customHeight="1" x14ac:dyDescent="0.25">
      <c r="A33" s="6">
        <v>52055010</v>
      </c>
      <c r="B33" s="11" t="s">
        <v>103</v>
      </c>
      <c r="C33" s="15" t="s">
        <v>104</v>
      </c>
      <c r="D33" s="35">
        <v>19</v>
      </c>
      <c r="E33" s="35">
        <v>19.600000000000001</v>
      </c>
      <c r="F33" s="35">
        <v>19.2</v>
      </c>
      <c r="G33" s="35">
        <v>19.8</v>
      </c>
      <c r="H33" s="35">
        <v>17.2</v>
      </c>
      <c r="I33" s="35">
        <v>16.600000000000001</v>
      </c>
      <c r="J33" s="35">
        <v>17.8</v>
      </c>
      <c r="K33" s="35">
        <v>18.2</v>
      </c>
      <c r="L33" s="35">
        <v>18.600000000000001</v>
      </c>
      <c r="M33" s="35">
        <v>18</v>
      </c>
      <c r="N33" s="35">
        <v>15.2</v>
      </c>
      <c r="O33" s="35">
        <v>18.2</v>
      </c>
      <c r="P33" s="35">
        <v>19.399999999999999</v>
      </c>
      <c r="Q33" s="35">
        <v>18.8</v>
      </c>
      <c r="R33" s="35">
        <v>20.399999999999999</v>
      </c>
      <c r="S33" s="35">
        <v>21.6</v>
      </c>
      <c r="T33" s="35">
        <v>18.8</v>
      </c>
      <c r="U33" s="35">
        <v>18</v>
      </c>
      <c r="V33" s="35">
        <v>20.2</v>
      </c>
      <c r="W33" s="35">
        <v>19.2</v>
      </c>
      <c r="X33" s="35">
        <v>20.2</v>
      </c>
      <c r="Y33" s="35">
        <v>20.399999999999999</v>
      </c>
      <c r="Z33" s="35">
        <v>18.8</v>
      </c>
      <c r="AA33" s="35">
        <v>19.600000000000001</v>
      </c>
      <c r="AB33" s="35">
        <v>18.2</v>
      </c>
      <c r="AC33" s="35">
        <v>17.8</v>
      </c>
      <c r="AD33" s="35"/>
      <c r="AE33" s="35"/>
      <c r="AF33" s="35"/>
      <c r="AG33" s="35"/>
      <c r="AH33" s="35"/>
      <c r="AI33" s="61">
        <f t="shared" si="3"/>
        <v>17.8</v>
      </c>
      <c r="AJ33" s="37">
        <f t="shared" si="4"/>
        <v>21.6</v>
      </c>
      <c r="AK33" s="38">
        <v>22.4</v>
      </c>
      <c r="AL33" s="39">
        <f t="shared" si="5"/>
        <v>-0.79999999999999716</v>
      </c>
      <c r="AM33" s="1" t="s">
        <v>105</v>
      </c>
      <c r="AN33" s="36"/>
      <c r="AO33" s="41">
        <v>23.4</v>
      </c>
      <c r="AP33" s="41">
        <v>22.4</v>
      </c>
      <c r="AQ33" s="41">
        <v>22.4</v>
      </c>
      <c r="AR33" s="41">
        <v>22.4</v>
      </c>
      <c r="AS33" s="41">
        <v>21</v>
      </c>
      <c r="AT33" s="41">
        <v>19.399999999999999</v>
      </c>
      <c r="AU33" s="41">
        <v>19.2</v>
      </c>
      <c r="AV33" s="41">
        <v>20.6</v>
      </c>
      <c r="AW33" s="41">
        <v>20.8</v>
      </c>
      <c r="AX33" s="41">
        <v>21.4</v>
      </c>
      <c r="AY33" s="41">
        <v>21.6</v>
      </c>
      <c r="AZ33" s="41">
        <v>21.3</v>
      </c>
      <c r="BA33" s="36"/>
      <c r="BB33" s="42">
        <v>-1.4</v>
      </c>
      <c r="BC33" s="42">
        <v>-0.8</v>
      </c>
      <c r="BD33" s="42">
        <v>-0.5</v>
      </c>
      <c r="BE33" s="42">
        <v>0.8</v>
      </c>
      <c r="BF33" s="42">
        <v>1.2</v>
      </c>
      <c r="BG33" s="42">
        <v>-0.8</v>
      </c>
      <c r="BH33" s="42">
        <v>-2.2999999999999998</v>
      </c>
      <c r="BI33" s="42">
        <v>-1</v>
      </c>
      <c r="BJ33" s="42">
        <v>-1.4</v>
      </c>
      <c r="BK33" s="42">
        <v>-1</v>
      </c>
      <c r="BL33" s="42">
        <v>-2.4</v>
      </c>
      <c r="BM33" s="42">
        <v>-0.4</v>
      </c>
      <c r="BN33" s="36"/>
      <c r="BO33" s="40">
        <v>19.041666666666671</v>
      </c>
      <c r="BP33" s="40">
        <v>19.268000000000001</v>
      </c>
      <c r="BQ33" s="40">
        <v>19.253846153846158</v>
      </c>
      <c r="BR33" s="40">
        <v>19.06538461538462</v>
      </c>
      <c r="BS33" s="40">
        <v>18.536000000000001</v>
      </c>
      <c r="BT33" s="40">
        <v>17.268000000000001</v>
      </c>
      <c r="BU33" s="40">
        <v>17.103999999999999</v>
      </c>
      <c r="BV33" s="40">
        <v>17.923999999999999</v>
      </c>
      <c r="BW33" s="40">
        <v>18.887499999999999</v>
      </c>
      <c r="BX33" s="40">
        <v>19.588000000000001</v>
      </c>
      <c r="BY33" s="40">
        <v>19.291666666666671</v>
      </c>
      <c r="BZ33" s="40">
        <v>19.273076923076921</v>
      </c>
      <c r="CD33" s="25"/>
    </row>
    <row r="34" spans="1:83" s="4" customFormat="1" ht="15.75" customHeight="1" x14ac:dyDescent="0.2">
      <c r="A34" s="5"/>
      <c r="B34" s="10" t="s">
        <v>106</v>
      </c>
      <c r="C34" s="14"/>
      <c r="D34" s="47"/>
      <c r="E34" s="47"/>
      <c r="F34" s="47"/>
      <c r="G34" s="47"/>
      <c r="H34" s="47"/>
      <c r="I34" s="47"/>
      <c r="J34" s="47"/>
      <c r="K34" s="47"/>
      <c r="L34" s="47"/>
      <c r="M34" s="47"/>
      <c r="N34" s="47"/>
      <c r="O34" s="47"/>
      <c r="P34" s="47"/>
      <c r="Q34" s="47"/>
      <c r="R34" s="47"/>
      <c r="S34" s="47"/>
      <c r="T34" s="47"/>
      <c r="U34" s="47"/>
      <c r="V34" s="47"/>
      <c r="W34" s="47"/>
      <c r="X34" s="47"/>
      <c r="Y34" s="47"/>
      <c r="Z34" s="47"/>
      <c r="AA34" s="47"/>
      <c r="AB34" s="47"/>
      <c r="AC34" s="47"/>
      <c r="AD34" s="47"/>
      <c r="AE34" s="47"/>
      <c r="AF34" s="47"/>
      <c r="AG34" s="47"/>
      <c r="AH34" s="47"/>
      <c r="AI34" s="47"/>
      <c r="AJ34" s="47"/>
      <c r="AK34" s="48"/>
      <c r="AL34" s="49"/>
      <c r="AM34" s="5"/>
      <c r="AN34" s="36"/>
      <c r="AO34" s="50"/>
      <c r="AP34" s="50"/>
      <c r="AQ34" s="50"/>
      <c r="AR34" s="50"/>
      <c r="AS34" s="50"/>
      <c r="AT34" s="50"/>
      <c r="AU34" s="50"/>
      <c r="AV34" s="50"/>
      <c r="AW34" s="50"/>
      <c r="AX34" s="50"/>
      <c r="AY34" s="50"/>
      <c r="AZ34" s="50"/>
      <c r="BA34" s="52"/>
      <c r="BB34" s="50"/>
      <c r="BC34" s="50"/>
      <c r="BD34" s="50"/>
      <c r="BE34" s="50"/>
      <c r="BF34" s="50"/>
      <c r="BG34" s="50"/>
      <c r="BH34" s="50"/>
      <c r="BI34" s="50"/>
      <c r="BJ34" s="50"/>
      <c r="BK34" s="50"/>
      <c r="BL34" s="50"/>
      <c r="BM34" s="50"/>
      <c r="BN34" s="52"/>
      <c r="BO34" s="51"/>
      <c r="BP34" s="51"/>
      <c r="BQ34" s="51"/>
      <c r="BR34" s="51"/>
      <c r="BS34" s="51"/>
      <c r="BT34" s="51"/>
      <c r="BU34" s="51"/>
      <c r="BV34" s="51"/>
      <c r="BW34" s="51"/>
      <c r="BX34" s="51"/>
      <c r="BY34" s="51"/>
      <c r="BZ34" s="51"/>
      <c r="CA34" s="28"/>
      <c r="CB34" s="28"/>
      <c r="CC34" s="28"/>
      <c r="CD34" s="25"/>
      <c r="CE34" s="28"/>
    </row>
    <row r="35" spans="1:83" ht="15.75" customHeight="1" x14ac:dyDescent="0.25">
      <c r="A35" s="6">
        <v>11045010</v>
      </c>
      <c r="B35" s="11" t="s">
        <v>107</v>
      </c>
      <c r="C35" s="15" t="s">
        <v>108</v>
      </c>
      <c r="D35" s="35">
        <v>30.8</v>
      </c>
      <c r="E35" s="35">
        <v>31</v>
      </c>
      <c r="F35" s="35">
        <v>30</v>
      </c>
      <c r="G35" s="35">
        <v>30</v>
      </c>
      <c r="H35" s="35">
        <v>28.6</v>
      </c>
      <c r="I35" s="35">
        <v>31.2</v>
      </c>
      <c r="J35" s="35">
        <v>31.6</v>
      </c>
      <c r="K35" s="35">
        <v>25.2</v>
      </c>
      <c r="L35" s="35">
        <v>32.799999999999997</v>
      </c>
      <c r="M35" s="35">
        <v>31.2</v>
      </c>
      <c r="N35" s="35">
        <v>33.200000000000003</v>
      </c>
      <c r="O35" s="35">
        <v>32</v>
      </c>
      <c r="P35" s="35">
        <v>33.6</v>
      </c>
      <c r="Q35" s="35">
        <v>33.6</v>
      </c>
      <c r="R35" s="35">
        <v>34</v>
      </c>
      <c r="S35" s="35">
        <v>34</v>
      </c>
      <c r="T35" s="35">
        <v>33.200000000000003</v>
      </c>
      <c r="U35" s="35">
        <v>34.200000000000003</v>
      </c>
      <c r="V35" s="35">
        <v>35</v>
      </c>
      <c r="W35" s="35">
        <v>35.200000000000003</v>
      </c>
      <c r="X35" s="35">
        <v>34.6</v>
      </c>
      <c r="Y35" s="35">
        <v>34.200000000000003</v>
      </c>
      <c r="Z35" s="35">
        <v>33.200000000000003</v>
      </c>
      <c r="AA35" s="35">
        <v>30.4</v>
      </c>
      <c r="AB35" s="35">
        <v>30.6</v>
      </c>
      <c r="AC35" s="35">
        <v>33.299999999999997</v>
      </c>
      <c r="AD35" s="35"/>
      <c r="AE35" s="35"/>
      <c r="AF35" s="35"/>
      <c r="AG35" s="35"/>
      <c r="AH35" s="35"/>
      <c r="AI35" s="61">
        <f>+IF(SUM($D35:$AH35)&gt;0,LOOKUP(1000,$D35:$AH35),NA())</f>
        <v>33.299999999999997</v>
      </c>
      <c r="AJ35" s="37">
        <f>+MAX($D35:$AH35)</f>
        <v>35.200000000000003</v>
      </c>
      <c r="AK35" s="38">
        <v>34.799999999999997</v>
      </c>
      <c r="AL35" s="39">
        <f>+$AJ35-$AK35</f>
        <v>0.40000000000000568</v>
      </c>
      <c r="AM35" s="1" t="s">
        <v>109</v>
      </c>
      <c r="AN35" s="36"/>
      <c r="AO35" s="41">
        <v>33.799999999999997</v>
      </c>
      <c r="AP35" s="41">
        <v>35.6</v>
      </c>
      <c r="AQ35" s="41">
        <v>34.799999999999997</v>
      </c>
      <c r="AR35" s="41">
        <v>35</v>
      </c>
      <c r="AS35" s="41">
        <v>35.6</v>
      </c>
      <c r="AT35" s="41">
        <v>35.4</v>
      </c>
      <c r="AU35" s="41">
        <v>36.200000000000003</v>
      </c>
      <c r="AV35" s="41">
        <v>36</v>
      </c>
      <c r="AW35" s="41">
        <v>35.200000000000003</v>
      </c>
      <c r="AX35" s="41">
        <v>34.200000000000003</v>
      </c>
      <c r="AY35" s="41">
        <v>34.200000000000003</v>
      </c>
      <c r="AZ35" s="41">
        <v>34</v>
      </c>
      <c r="BA35" s="36"/>
      <c r="BB35" s="42">
        <v>20.8</v>
      </c>
      <c r="BC35" s="42">
        <v>21</v>
      </c>
      <c r="BD35" s="42">
        <v>20.8</v>
      </c>
      <c r="BE35" s="42">
        <v>21.2</v>
      </c>
      <c r="BF35" s="42">
        <v>20</v>
      </c>
      <c r="BG35" s="42">
        <v>20.399999999999999</v>
      </c>
      <c r="BH35" s="42">
        <v>19.8</v>
      </c>
      <c r="BI35" s="42">
        <v>19.600000000000001</v>
      </c>
      <c r="BJ35" s="42">
        <v>20.2</v>
      </c>
      <c r="BK35" s="42">
        <v>18</v>
      </c>
      <c r="BL35" s="42">
        <v>20</v>
      </c>
      <c r="BM35" s="42">
        <v>21</v>
      </c>
      <c r="BN35" s="36"/>
      <c r="BO35" s="40">
        <v>32.548148148148158</v>
      </c>
      <c r="BP35" s="40">
        <v>33.053571428571431</v>
      </c>
      <c r="BQ35" s="40">
        <v>33.68571428571429</v>
      </c>
      <c r="BR35" s="40">
        <v>33.892857142857153</v>
      </c>
      <c r="BS35" s="40">
        <v>34.011111111111113</v>
      </c>
      <c r="BT35" s="40">
        <v>33.78</v>
      </c>
      <c r="BU35" s="40">
        <v>33.823999999999998</v>
      </c>
      <c r="BV35" s="40">
        <v>33.774074074074072</v>
      </c>
      <c r="BW35" s="40">
        <v>33.496428571428567</v>
      </c>
      <c r="BX35" s="40">
        <v>33.250000000000007</v>
      </c>
      <c r="BY35" s="40">
        <v>32.828571428571443</v>
      </c>
      <c r="BZ35" s="40">
        <v>32.446428571428569</v>
      </c>
      <c r="CD35" s="25"/>
    </row>
    <row r="36" spans="1:83" ht="15.75" customHeight="1" x14ac:dyDescent="0.25">
      <c r="A36" s="6">
        <v>53115010</v>
      </c>
      <c r="B36" s="12" t="s">
        <v>110</v>
      </c>
      <c r="C36" s="16" t="s">
        <v>111</v>
      </c>
      <c r="D36" s="44" t="s">
        <v>169</v>
      </c>
      <c r="E36" s="44" t="s">
        <v>169</v>
      </c>
      <c r="F36" s="44" t="s">
        <v>169</v>
      </c>
      <c r="G36" s="44" t="s">
        <v>169</v>
      </c>
      <c r="H36" s="44" t="s">
        <v>169</v>
      </c>
      <c r="I36" s="44" t="s">
        <v>169</v>
      </c>
      <c r="J36" s="44" t="s">
        <v>169</v>
      </c>
      <c r="K36" s="44" t="s">
        <v>169</v>
      </c>
      <c r="L36" s="44" t="s">
        <v>169</v>
      </c>
      <c r="M36" s="44" t="s">
        <v>169</v>
      </c>
      <c r="N36" s="44" t="s">
        <v>169</v>
      </c>
      <c r="O36" s="44" t="s">
        <v>169</v>
      </c>
      <c r="P36" s="44" t="s">
        <v>169</v>
      </c>
      <c r="Q36" s="44" t="s">
        <v>169</v>
      </c>
      <c r="R36" s="44" t="s">
        <v>169</v>
      </c>
      <c r="S36" s="44" t="s">
        <v>169</v>
      </c>
      <c r="T36" s="44" t="s">
        <v>169</v>
      </c>
      <c r="U36" s="44" t="s">
        <v>169</v>
      </c>
      <c r="V36" s="44" t="s">
        <v>169</v>
      </c>
      <c r="W36" s="44" t="s">
        <v>169</v>
      </c>
      <c r="X36" s="44" t="s">
        <v>169</v>
      </c>
      <c r="Y36" s="44" t="s">
        <v>169</v>
      </c>
      <c r="Z36" s="44" t="s">
        <v>169</v>
      </c>
      <c r="AA36" s="44" t="s">
        <v>169</v>
      </c>
      <c r="AB36" s="44" t="s">
        <v>169</v>
      </c>
      <c r="AC36" s="44" t="s">
        <v>169</v>
      </c>
      <c r="AD36" s="44"/>
      <c r="AE36" s="44"/>
      <c r="AF36" s="44"/>
      <c r="AG36" s="44"/>
      <c r="AH36" s="44"/>
      <c r="AI36" s="56"/>
      <c r="AJ36" s="56"/>
      <c r="AK36" s="38">
        <v>34.6</v>
      </c>
      <c r="AL36" s="39"/>
      <c r="AM36" s="1" t="s">
        <v>112</v>
      </c>
      <c r="AN36" s="36"/>
      <c r="AO36" s="41">
        <v>34</v>
      </c>
      <c r="AP36" s="41">
        <v>34.4</v>
      </c>
      <c r="AQ36" s="41">
        <v>34.6</v>
      </c>
      <c r="AR36" s="41">
        <v>35</v>
      </c>
      <c r="AS36" s="41">
        <v>34.799999999999997</v>
      </c>
      <c r="AT36" s="41">
        <v>34.4</v>
      </c>
      <c r="AU36" s="41">
        <v>34.200000000000003</v>
      </c>
      <c r="AV36" s="41">
        <v>34.4</v>
      </c>
      <c r="AW36" s="41">
        <v>33.6</v>
      </c>
      <c r="AX36" s="41">
        <v>33</v>
      </c>
      <c r="AY36" s="41">
        <v>33.6</v>
      </c>
      <c r="AZ36" s="41">
        <v>34.4</v>
      </c>
      <c r="BA36" s="36"/>
      <c r="BB36" s="42">
        <v>19.8</v>
      </c>
      <c r="BC36" s="42">
        <v>19.8</v>
      </c>
      <c r="BD36" s="42">
        <v>19.2</v>
      </c>
      <c r="BE36" s="42">
        <v>20.399999999999999</v>
      </c>
      <c r="BF36" s="42">
        <v>19.8</v>
      </c>
      <c r="BG36" s="42">
        <v>19.399999999999999</v>
      </c>
      <c r="BH36" s="42">
        <v>20</v>
      </c>
      <c r="BI36" s="42">
        <v>19.399999999999999</v>
      </c>
      <c r="BJ36" s="42">
        <v>20</v>
      </c>
      <c r="BK36" s="42">
        <v>20</v>
      </c>
      <c r="BL36" s="42">
        <v>20.3</v>
      </c>
      <c r="BM36" s="42">
        <v>19.2</v>
      </c>
      <c r="BN36" s="36"/>
      <c r="BO36" s="46"/>
      <c r="BP36" s="46"/>
      <c r="BQ36" s="46"/>
      <c r="BR36" s="46"/>
      <c r="BS36" s="46"/>
      <c r="BT36" s="46"/>
      <c r="BU36" s="46"/>
      <c r="BV36" s="46"/>
      <c r="BW36" s="46"/>
      <c r="BX36" s="46"/>
      <c r="BY36" s="46"/>
      <c r="BZ36" s="46"/>
      <c r="CD36" s="25"/>
    </row>
    <row r="37" spans="1:83" s="4" customFormat="1" ht="15.75" customHeight="1" x14ac:dyDescent="0.2">
      <c r="A37" s="5"/>
      <c r="B37" s="10" t="s">
        <v>113</v>
      </c>
      <c r="C37" s="14"/>
      <c r="D37" s="47"/>
      <c r="E37" s="47"/>
      <c r="F37" s="47"/>
      <c r="G37" s="47"/>
      <c r="H37" s="47"/>
      <c r="I37" s="47"/>
      <c r="J37" s="47"/>
      <c r="K37" s="47"/>
      <c r="L37" s="47"/>
      <c r="M37" s="47"/>
      <c r="N37" s="47"/>
      <c r="O37" s="47"/>
      <c r="P37" s="47"/>
      <c r="Q37" s="47"/>
      <c r="R37" s="47"/>
      <c r="S37" s="47"/>
      <c r="T37" s="47"/>
      <c r="U37" s="47"/>
      <c r="V37" s="47"/>
      <c r="W37" s="47"/>
      <c r="X37" s="47"/>
      <c r="Y37" s="47"/>
      <c r="Z37" s="47"/>
      <c r="AA37" s="47"/>
      <c r="AB37" s="47"/>
      <c r="AC37" s="47"/>
      <c r="AD37" s="47"/>
      <c r="AE37" s="47"/>
      <c r="AF37" s="47"/>
      <c r="AG37" s="47"/>
      <c r="AH37" s="47"/>
      <c r="AI37" s="47"/>
      <c r="AJ37" s="47"/>
      <c r="AK37" s="48"/>
      <c r="AL37" s="49"/>
      <c r="AM37" s="5"/>
      <c r="AN37" s="36"/>
      <c r="AO37" s="50"/>
      <c r="AP37" s="50"/>
      <c r="AQ37" s="50"/>
      <c r="AR37" s="50"/>
      <c r="AS37" s="50"/>
      <c r="AT37" s="50"/>
      <c r="AU37" s="50"/>
      <c r="AV37" s="50"/>
      <c r="AW37" s="50"/>
      <c r="AX37" s="50"/>
      <c r="AY37" s="50"/>
      <c r="AZ37" s="50"/>
      <c r="BA37" s="52"/>
      <c r="BB37" s="50"/>
      <c r="BC37" s="50"/>
      <c r="BD37" s="50"/>
      <c r="BE37" s="50"/>
      <c r="BF37" s="50"/>
      <c r="BG37" s="50"/>
      <c r="BH37" s="50"/>
      <c r="BI37" s="50"/>
      <c r="BJ37" s="50"/>
      <c r="BK37" s="50"/>
      <c r="BL37" s="50"/>
      <c r="BM37" s="50"/>
      <c r="BN37" s="52"/>
      <c r="BO37" s="51"/>
      <c r="BP37" s="51"/>
      <c r="BQ37" s="51"/>
      <c r="BR37" s="51"/>
      <c r="BS37" s="51"/>
      <c r="BT37" s="51"/>
      <c r="BU37" s="51"/>
      <c r="BV37" s="51"/>
      <c r="BW37" s="51"/>
      <c r="BX37" s="51"/>
      <c r="BY37" s="51"/>
      <c r="BZ37" s="51"/>
      <c r="CA37" s="28"/>
      <c r="CB37" s="28"/>
      <c r="CC37" s="28"/>
      <c r="CD37" s="25"/>
      <c r="CE37" s="28"/>
    </row>
    <row r="38" spans="1:83" ht="15.75" customHeight="1" x14ac:dyDescent="0.25">
      <c r="A38" s="6">
        <v>37055010</v>
      </c>
      <c r="B38" s="11" t="s">
        <v>114</v>
      </c>
      <c r="C38" s="15" t="s">
        <v>115</v>
      </c>
      <c r="D38" s="35">
        <v>35.700000000000003</v>
      </c>
      <c r="E38" s="35">
        <v>36.299999999999997</v>
      </c>
      <c r="F38" s="35">
        <v>36.700000000000003</v>
      </c>
      <c r="G38" s="35">
        <v>35.200000000000003</v>
      </c>
      <c r="H38" s="35">
        <v>35.299999999999997</v>
      </c>
      <c r="I38" s="35">
        <v>35.4</v>
      </c>
      <c r="J38" s="35">
        <v>34.200000000000003</v>
      </c>
      <c r="K38" s="35">
        <v>35.299999999999997</v>
      </c>
      <c r="L38" s="35">
        <v>34.9</v>
      </c>
      <c r="M38" s="35">
        <v>34.799999999999997</v>
      </c>
      <c r="N38" s="35">
        <v>34.1</v>
      </c>
      <c r="O38" s="35">
        <v>33.9</v>
      </c>
      <c r="P38" s="35">
        <v>35.299999999999997</v>
      </c>
      <c r="Q38" s="35">
        <v>35.200000000000003</v>
      </c>
      <c r="R38" s="35">
        <v>34.6</v>
      </c>
      <c r="S38" s="35">
        <v>36.799999999999997</v>
      </c>
      <c r="T38" s="35">
        <v>35.700000000000003</v>
      </c>
      <c r="U38" s="35">
        <v>37.299999999999997</v>
      </c>
      <c r="V38" s="35">
        <v>34.1</v>
      </c>
      <c r="W38" s="35">
        <v>36.5</v>
      </c>
      <c r="X38" s="35">
        <v>38.1</v>
      </c>
      <c r="Y38" s="35">
        <v>38.200000000000003</v>
      </c>
      <c r="Z38" s="35">
        <v>37.6</v>
      </c>
      <c r="AA38" s="35">
        <v>37.1</v>
      </c>
      <c r="AB38" s="35">
        <v>37.9</v>
      </c>
      <c r="AC38" s="35">
        <v>37</v>
      </c>
      <c r="AD38" s="35"/>
      <c r="AE38" s="35"/>
      <c r="AF38" s="35"/>
      <c r="AG38" s="35"/>
      <c r="AH38" s="35"/>
      <c r="AI38" s="61">
        <f>+IF(SUM($D38:$AH38)&gt;0,LOOKUP(1000,$D38:$AH38),NA())</f>
        <v>37</v>
      </c>
      <c r="AJ38" s="37">
        <f>+MAX($D38:$AH38)</f>
        <v>38.200000000000003</v>
      </c>
      <c r="AK38" s="38">
        <v>40</v>
      </c>
      <c r="AL38" s="39">
        <f>+$AJ38-$AK38</f>
        <v>-1.7999999999999972</v>
      </c>
      <c r="AM38" s="1" t="s">
        <v>116</v>
      </c>
      <c r="AN38" s="36"/>
      <c r="AO38" s="41">
        <v>38.6</v>
      </c>
      <c r="AP38" s="41">
        <v>39.200000000000003</v>
      </c>
      <c r="AQ38" s="41">
        <v>40</v>
      </c>
      <c r="AR38" s="41">
        <v>38.799999999999997</v>
      </c>
      <c r="AS38" s="41">
        <v>38.4</v>
      </c>
      <c r="AT38" s="41">
        <v>35.4</v>
      </c>
      <c r="AU38" s="41">
        <v>38</v>
      </c>
      <c r="AV38" s="41">
        <v>35</v>
      </c>
      <c r="AW38" s="41">
        <v>35.6</v>
      </c>
      <c r="AX38" s="41">
        <v>35.4</v>
      </c>
      <c r="AY38" s="41">
        <v>34.6</v>
      </c>
      <c r="AZ38" s="41">
        <v>35.799999999999997</v>
      </c>
      <c r="BA38" s="36"/>
      <c r="BB38" s="42">
        <v>15.4</v>
      </c>
      <c r="BC38" s="42">
        <v>15.2</v>
      </c>
      <c r="BD38" s="42">
        <v>18</v>
      </c>
      <c r="BE38" s="42">
        <v>19</v>
      </c>
      <c r="BF38" s="42">
        <v>19.399999999999999</v>
      </c>
      <c r="BG38" s="42">
        <v>19</v>
      </c>
      <c r="BH38" s="42">
        <v>18.8</v>
      </c>
      <c r="BI38" s="42">
        <v>18.399999999999999</v>
      </c>
      <c r="BJ38" s="42">
        <v>19.399999999999999</v>
      </c>
      <c r="BK38" s="42">
        <v>18.2</v>
      </c>
      <c r="BL38" s="42">
        <v>18.600000000000001</v>
      </c>
      <c r="BM38" s="42">
        <v>18.2</v>
      </c>
      <c r="BN38" s="36"/>
      <c r="BO38" s="40">
        <v>34.676000000000002</v>
      </c>
      <c r="BP38" s="40">
        <v>36.221428571428582</v>
      </c>
      <c r="BQ38" s="40">
        <v>36.837037037037042</v>
      </c>
      <c r="BR38" s="40">
        <v>36.515999999999998</v>
      </c>
      <c r="BS38" s="40">
        <v>34.299999999999997</v>
      </c>
      <c r="BT38" s="40">
        <v>33.049999999999997</v>
      </c>
      <c r="BU38" s="40">
        <v>32.776000000000003</v>
      </c>
      <c r="BV38" s="40">
        <v>33.126923076923077</v>
      </c>
      <c r="BW38" s="40">
        <v>33.837037037037042</v>
      </c>
      <c r="BX38" s="40">
        <v>33.762500000000003</v>
      </c>
      <c r="BY38" s="40">
        <v>33.311111111111117</v>
      </c>
      <c r="BZ38" s="40">
        <v>33.284615384615378</v>
      </c>
      <c r="CD38" s="25"/>
    </row>
    <row r="39" spans="1:83" ht="15.75" customHeight="1" x14ac:dyDescent="0.25">
      <c r="A39" s="6">
        <v>38015030</v>
      </c>
      <c r="B39" s="11" t="s">
        <v>117</v>
      </c>
      <c r="C39" s="15" t="s">
        <v>118</v>
      </c>
      <c r="D39" s="35">
        <v>37.6</v>
      </c>
      <c r="E39" s="35">
        <v>37.4</v>
      </c>
      <c r="F39" s="35">
        <v>38</v>
      </c>
      <c r="G39" s="35">
        <v>37.1</v>
      </c>
      <c r="H39" s="35">
        <v>36.799999999999997</v>
      </c>
      <c r="I39" s="35">
        <v>35.5</v>
      </c>
      <c r="J39" s="35">
        <v>37</v>
      </c>
      <c r="K39" s="35">
        <v>37.200000000000003</v>
      </c>
      <c r="L39" s="35">
        <v>37.4</v>
      </c>
      <c r="M39" s="35">
        <v>36.799999999999997</v>
      </c>
      <c r="N39" s="35">
        <v>34.700000000000003</v>
      </c>
      <c r="O39" s="35">
        <v>34.4</v>
      </c>
      <c r="P39" s="35">
        <v>36.200000000000003</v>
      </c>
      <c r="Q39" s="35">
        <v>36</v>
      </c>
      <c r="R39" s="35">
        <v>37.200000000000003</v>
      </c>
      <c r="S39" s="35">
        <v>38.200000000000003</v>
      </c>
      <c r="T39" s="35">
        <v>37</v>
      </c>
      <c r="U39" s="35">
        <v>35.9</v>
      </c>
      <c r="V39" s="35">
        <v>37</v>
      </c>
      <c r="W39" s="35">
        <v>37.5</v>
      </c>
      <c r="X39" s="35">
        <v>38.4</v>
      </c>
      <c r="Y39" s="35">
        <v>39.4</v>
      </c>
      <c r="Z39" s="35">
        <v>40</v>
      </c>
      <c r="AA39" s="35">
        <v>38.799999999999997</v>
      </c>
      <c r="AB39" s="35">
        <v>38.4</v>
      </c>
      <c r="AC39" s="35">
        <v>38.200000000000003</v>
      </c>
      <c r="AD39" s="35"/>
      <c r="AE39" s="35"/>
      <c r="AF39" s="35"/>
      <c r="AG39" s="35"/>
      <c r="AH39" s="35"/>
      <c r="AI39" s="61">
        <f>+IF(SUM($D39:$AH39)&gt;0,LOOKUP(1000,$D39:$AH39),NA())</f>
        <v>38.200000000000003</v>
      </c>
      <c r="AJ39" s="37">
        <f>+MAX($D39:$AH39)</f>
        <v>40</v>
      </c>
      <c r="AK39" s="38">
        <v>40.5</v>
      </c>
      <c r="AL39" s="39">
        <f>+$AJ39-$AK39</f>
        <v>-0.5</v>
      </c>
      <c r="AM39" s="1" t="s">
        <v>119</v>
      </c>
      <c r="AN39" s="36"/>
      <c r="AO39" s="41">
        <v>39</v>
      </c>
      <c r="AP39" s="41">
        <v>40.6</v>
      </c>
      <c r="AQ39" s="41">
        <v>40.5</v>
      </c>
      <c r="AR39" s="41">
        <v>39.9</v>
      </c>
      <c r="AS39" s="41">
        <v>38.6</v>
      </c>
      <c r="AT39" s="41">
        <v>39.6</v>
      </c>
      <c r="AU39" s="41">
        <v>37.4</v>
      </c>
      <c r="AV39" s="41">
        <v>36.1</v>
      </c>
      <c r="AW39" s="41">
        <v>36.4</v>
      </c>
      <c r="AX39" s="41">
        <v>36.6</v>
      </c>
      <c r="AY39" s="41">
        <v>38</v>
      </c>
      <c r="AZ39" s="41">
        <v>37.299999999999997</v>
      </c>
      <c r="BA39" s="36"/>
      <c r="BB39" s="42">
        <v>18.5</v>
      </c>
      <c r="BC39" s="42">
        <v>19.899999999999999</v>
      </c>
      <c r="BD39" s="42">
        <v>20.100000000000001</v>
      </c>
      <c r="BE39" s="42">
        <v>20</v>
      </c>
      <c r="BF39" s="42">
        <v>20</v>
      </c>
      <c r="BG39" s="42">
        <v>19.7</v>
      </c>
      <c r="BH39" s="42">
        <v>19.2</v>
      </c>
      <c r="BI39" s="42">
        <v>20</v>
      </c>
      <c r="BJ39" s="42">
        <v>19.5</v>
      </c>
      <c r="BK39" s="42">
        <v>20.2</v>
      </c>
      <c r="BL39" s="42">
        <v>20.6</v>
      </c>
      <c r="BM39" s="42">
        <v>20</v>
      </c>
      <c r="BN39" s="36"/>
      <c r="BO39" s="40">
        <v>36.585185185185182</v>
      </c>
      <c r="BP39" s="40">
        <v>37.748148148148147</v>
      </c>
      <c r="BQ39" s="40">
        <v>38.325925925925922</v>
      </c>
      <c r="BR39" s="40">
        <v>37.885714285714279</v>
      </c>
      <c r="BS39" s="40">
        <v>35.578571428571429</v>
      </c>
      <c r="BT39" s="40">
        <v>34.274074074074079</v>
      </c>
      <c r="BU39" s="40">
        <v>33.480769230769234</v>
      </c>
      <c r="BV39" s="40">
        <v>34.323076923076933</v>
      </c>
      <c r="BW39" s="40">
        <v>35.111111111111107</v>
      </c>
      <c r="BX39" s="40">
        <v>35.321428571428577</v>
      </c>
      <c r="BY39" s="40">
        <v>35.303571428571431</v>
      </c>
      <c r="BZ39" s="40">
        <v>35.507407407407399</v>
      </c>
      <c r="CD39" s="25"/>
    </row>
    <row r="40" spans="1:83" ht="15.75" customHeight="1" x14ac:dyDescent="0.25">
      <c r="A40" s="6">
        <v>35035020</v>
      </c>
      <c r="B40" s="11" t="s">
        <v>120</v>
      </c>
      <c r="C40" s="15" t="s">
        <v>121</v>
      </c>
      <c r="D40" s="35">
        <v>34.6</v>
      </c>
      <c r="E40" s="35">
        <v>34.299999999999997</v>
      </c>
      <c r="F40" s="35">
        <v>34.799999999999997</v>
      </c>
      <c r="G40" s="35">
        <v>33.6</v>
      </c>
      <c r="H40" s="35">
        <v>32.1</v>
      </c>
      <c r="I40" s="35">
        <v>33.200000000000003</v>
      </c>
      <c r="J40" s="35">
        <v>32.299999999999997</v>
      </c>
      <c r="K40" s="35">
        <v>33</v>
      </c>
      <c r="L40" s="35">
        <v>32.4</v>
      </c>
      <c r="M40" s="35">
        <v>30.6</v>
      </c>
      <c r="N40" s="35">
        <v>31.7</v>
      </c>
      <c r="O40" s="35">
        <v>27.4</v>
      </c>
      <c r="P40" s="35">
        <v>32.1</v>
      </c>
      <c r="Q40" s="35">
        <v>29.4</v>
      </c>
      <c r="R40" s="35">
        <v>32.200000000000003</v>
      </c>
      <c r="S40" s="35">
        <v>32.4</v>
      </c>
      <c r="T40" s="35">
        <v>32.6</v>
      </c>
      <c r="U40" s="35">
        <v>30.2</v>
      </c>
      <c r="V40" s="35">
        <v>31.4</v>
      </c>
      <c r="W40" s="35">
        <v>32.4</v>
      </c>
      <c r="X40" s="35">
        <v>33.5</v>
      </c>
      <c r="Y40" s="35">
        <v>34.200000000000003</v>
      </c>
      <c r="Z40" s="35">
        <v>34.4</v>
      </c>
      <c r="AA40" s="35">
        <v>33.799999999999997</v>
      </c>
      <c r="AB40" s="35">
        <v>35.1</v>
      </c>
      <c r="AC40" s="35">
        <v>34.4</v>
      </c>
      <c r="AD40" s="35"/>
      <c r="AE40" s="35"/>
      <c r="AF40" s="35"/>
      <c r="AG40" s="35"/>
      <c r="AH40" s="35"/>
      <c r="AI40" s="61">
        <f>+IF(SUM($D40:$AH40)&gt;0,LOOKUP(1000,$D40:$AH40),NA())</f>
        <v>34.4</v>
      </c>
      <c r="AJ40" s="37">
        <f>+MAX($D40:$AH40)</f>
        <v>35.1</v>
      </c>
      <c r="AK40" s="38">
        <v>37.200000000000003</v>
      </c>
      <c r="AL40" s="39">
        <f>+$AJ40-$AK40</f>
        <v>-2.1000000000000014</v>
      </c>
      <c r="AM40" s="1" t="s">
        <v>122</v>
      </c>
      <c r="AN40" s="36"/>
      <c r="AO40" s="41">
        <v>37.6</v>
      </c>
      <c r="AP40" s="41">
        <v>38.200000000000003</v>
      </c>
      <c r="AQ40" s="41">
        <v>37.200000000000003</v>
      </c>
      <c r="AR40" s="41">
        <v>35.4</v>
      </c>
      <c r="AS40" s="41">
        <v>33.6</v>
      </c>
      <c r="AT40" s="41">
        <v>33.200000000000003</v>
      </c>
      <c r="AU40" s="41">
        <v>33.5</v>
      </c>
      <c r="AV40" s="41">
        <v>34.4</v>
      </c>
      <c r="AW40" s="41">
        <v>34.6</v>
      </c>
      <c r="AX40" s="41">
        <v>34.4</v>
      </c>
      <c r="AY40" s="41">
        <v>34</v>
      </c>
      <c r="AZ40" s="41">
        <v>35.200000000000003</v>
      </c>
      <c r="BA40" s="36"/>
      <c r="BB40" s="42">
        <v>16.8</v>
      </c>
      <c r="BC40" s="42">
        <v>18</v>
      </c>
      <c r="BD40" s="42">
        <v>18.8</v>
      </c>
      <c r="BE40" s="42">
        <v>18.600000000000001</v>
      </c>
      <c r="BF40" s="42">
        <v>17.600000000000001</v>
      </c>
      <c r="BG40" s="42">
        <v>17</v>
      </c>
      <c r="BH40" s="42">
        <v>16</v>
      </c>
      <c r="BI40" s="42">
        <v>17</v>
      </c>
      <c r="BJ40" s="42">
        <v>17.8</v>
      </c>
      <c r="BK40" s="42">
        <v>17.5</v>
      </c>
      <c r="BL40" s="42">
        <v>18.399999999999999</v>
      </c>
      <c r="BM40" s="42">
        <v>16.600000000000001</v>
      </c>
      <c r="BN40" s="36"/>
      <c r="BO40" s="40">
        <v>33.81</v>
      </c>
      <c r="BP40" s="40">
        <v>34.643333333333317</v>
      </c>
      <c r="BQ40" s="40">
        <v>34.28</v>
      </c>
      <c r="BR40" s="40">
        <v>32.979999999999997</v>
      </c>
      <c r="BS40" s="40">
        <v>32.069999999999993</v>
      </c>
      <c r="BT40" s="40">
        <v>31.283333333333331</v>
      </c>
      <c r="BU40" s="40">
        <v>31.170000000000009</v>
      </c>
      <c r="BV40" s="40">
        <v>31.95000000000001</v>
      </c>
      <c r="BW40" s="40">
        <v>32.54137931034483</v>
      </c>
      <c r="BX40" s="40">
        <v>32.450000000000003</v>
      </c>
      <c r="BY40" s="40">
        <v>32.260000000000012</v>
      </c>
      <c r="BZ40" s="40">
        <v>32.503333333333337</v>
      </c>
      <c r="CD40" s="25"/>
    </row>
    <row r="41" spans="1:83" ht="15.75" customHeight="1" x14ac:dyDescent="0.25">
      <c r="A41" s="6">
        <v>35215010</v>
      </c>
      <c r="B41" s="12" t="s">
        <v>123</v>
      </c>
      <c r="C41" s="16" t="s">
        <v>124</v>
      </c>
      <c r="D41" s="43">
        <v>36.6</v>
      </c>
      <c r="E41" s="45">
        <v>37</v>
      </c>
      <c r="F41" s="45">
        <v>37.4</v>
      </c>
      <c r="G41" s="45">
        <v>35.799999999999997</v>
      </c>
      <c r="H41" s="45">
        <v>34.6</v>
      </c>
      <c r="I41" s="45">
        <v>33.4</v>
      </c>
      <c r="J41" s="45">
        <v>34.799999999999997</v>
      </c>
      <c r="K41" s="45">
        <v>35.799999999999997</v>
      </c>
      <c r="L41" s="45">
        <v>35.200000000000003</v>
      </c>
      <c r="M41" s="45">
        <v>33.6</v>
      </c>
      <c r="N41" s="45">
        <v>34.6</v>
      </c>
      <c r="O41" s="45">
        <v>32</v>
      </c>
      <c r="P41" s="45">
        <v>34.4</v>
      </c>
      <c r="Q41" s="45">
        <v>34.799999999999997</v>
      </c>
      <c r="R41" s="45">
        <v>33.4</v>
      </c>
      <c r="S41" s="45">
        <v>37</v>
      </c>
      <c r="T41" s="45" t="s">
        <v>169</v>
      </c>
      <c r="U41" s="45" t="s">
        <v>169</v>
      </c>
      <c r="V41" s="45" t="s">
        <v>169</v>
      </c>
      <c r="W41" s="45" t="s">
        <v>169</v>
      </c>
      <c r="X41" s="45" t="s">
        <v>169</v>
      </c>
      <c r="Y41" s="45" t="s">
        <v>169</v>
      </c>
      <c r="Z41" s="45">
        <v>37.6</v>
      </c>
      <c r="AA41" s="45">
        <v>38.4</v>
      </c>
      <c r="AB41" s="45">
        <v>37.6</v>
      </c>
      <c r="AC41" s="45">
        <v>36.4</v>
      </c>
      <c r="AD41" s="45"/>
      <c r="AE41" s="45"/>
      <c r="AF41" s="45"/>
      <c r="AG41" s="45"/>
      <c r="AH41" s="45"/>
      <c r="AI41" s="61">
        <f>+IF(SUM($D41:$AH41)&gt;0,LOOKUP(1000,$D41:$AH41),NA())</f>
        <v>36.4</v>
      </c>
      <c r="AJ41" s="37">
        <f>+MAX($D41:$AH41)</f>
        <v>38.4</v>
      </c>
      <c r="AK41" s="38">
        <v>38</v>
      </c>
      <c r="AL41" s="39">
        <f>+$AJ41-$AK41</f>
        <v>0.39999999999999858</v>
      </c>
      <c r="AM41" s="1"/>
      <c r="AN41" s="36"/>
      <c r="AO41" s="41">
        <v>37.200000000000003</v>
      </c>
      <c r="AP41" s="41">
        <v>38.4</v>
      </c>
      <c r="AQ41" s="41">
        <v>38</v>
      </c>
      <c r="AR41" s="41">
        <v>37</v>
      </c>
      <c r="AS41" s="41">
        <v>35.4</v>
      </c>
      <c r="AT41" s="41">
        <v>34.200000000000003</v>
      </c>
      <c r="AU41" s="41">
        <v>34.6</v>
      </c>
      <c r="AV41" s="41">
        <v>35.200000000000003</v>
      </c>
      <c r="AW41" s="41">
        <v>35</v>
      </c>
      <c r="AX41" s="41">
        <v>35.4</v>
      </c>
      <c r="AY41" s="41">
        <v>34.6</v>
      </c>
      <c r="AZ41" s="41">
        <v>34.799999999999997</v>
      </c>
      <c r="BA41" s="36"/>
      <c r="BB41" s="42"/>
      <c r="BC41" s="42"/>
      <c r="BD41" s="42"/>
      <c r="BE41" s="42"/>
      <c r="BF41" s="42"/>
      <c r="BG41" s="42"/>
      <c r="BH41" s="42"/>
      <c r="BI41" s="42"/>
      <c r="BJ41" s="42"/>
      <c r="BK41" s="42"/>
      <c r="BL41" s="42"/>
      <c r="BM41" s="42"/>
      <c r="BN41" s="36"/>
      <c r="BO41" s="46">
        <v>34.799999999999997</v>
      </c>
      <c r="BP41" s="46">
        <v>35.679999999999993</v>
      </c>
      <c r="BQ41" s="46">
        <v>36.143749999999997</v>
      </c>
      <c r="BR41" s="46">
        <v>34.556249999999999</v>
      </c>
      <c r="BS41" s="46">
        <v>33.024999999999999</v>
      </c>
      <c r="BT41" s="46">
        <v>32.117647058823529</v>
      </c>
      <c r="BU41" s="46">
        <v>32.205882352941167</v>
      </c>
      <c r="BV41" s="46">
        <v>32.55555555555555</v>
      </c>
      <c r="BW41" s="46">
        <v>32.90526315789473</v>
      </c>
      <c r="BX41" s="46">
        <v>32.936842105263153</v>
      </c>
      <c r="BY41" s="46">
        <v>33.000000000000007</v>
      </c>
      <c r="BZ41" s="46">
        <v>33.299999999999997</v>
      </c>
      <c r="CD41" s="25"/>
    </row>
    <row r="42" spans="1:83" ht="15.75" customHeight="1" x14ac:dyDescent="0.2">
      <c r="A42" s="6">
        <v>32105070</v>
      </c>
      <c r="B42" s="12" t="s">
        <v>125</v>
      </c>
      <c r="C42" s="16" t="s">
        <v>126</v>
      </c>
      <c r="D42" s="44" t="s">
        <v>169</v>
      </c>
      <c r="E42" s="44" t="s">
        <v>169</v>
      </c>
      <c r="F42" s="44" t="s">
        <v>169</v>
      </c>
      <c r="G42" s="44" t="s">
        <v>169</v>
      </c>
      <c r="H42" s="44" t="s">
        <v>169</v>
      </c>
      <c r="I42" s="44" t="s">
        <v>169</v>
      </c>
      <c r="J42" s="44" t="s">
        <v>169</v>
      </c>
      <c r="K42" s="44" t="s">
        <v>169</v>
      </c>
      <c r="L42" s="44" t="s">
        <v>169</v>
      </c>
      <c r="M42" s="44" t="s">
        <v>169</v>
      </c>
      <c r="N42" s="44" t="s">
        <v>169</v>
      </c>
      <c r="O42" s="44" t="s">
        <v>169</v>
      </c>
      <c r="P42" s="44" t="s">
        <v>169</v>
      </c>
      <c r="Q42" s="44" t="s">
        <v>169</v>
      </c>
      <c r="R42" s="44" t="s">
        <v>169</v>
      </c>
      <c r="S42" s="44" t="s">
        <v>169</v>
      </c>
      <c r="T42" s="44" t="s">
        <v>169</v>
      </c>
      <c r="U42" s="44" t="s">
        <v>169</v>
      </c>
      <c r="V42" s="44" t="s">
        <v>169</v>
      </c>
      <c r="W42" s="44" t="s">
        <v>169</v>
      </c>
      <c r="X42" s="44" t="s">
        <v>169</v>
      </c>
      <c r="Y42" s="44" t="s">
        <v>169</v>
      </c>
      <c r="Z42" s="44" t="s">
        <v>169</v>
      </c>
      <c r="AA42" s="44" t="s">
        <v>169</v>
      </c>
      <c r="AB42" s="44" t="s">
        <v>169</v>
      </c>
      <c r="AC42" s="44" t="s">
        <v>169</v>
      </c>
      <c r="AD42" s="44"/>
      <c r="AE42" s="44"/>
      <c r="AF42" s="44"/>
      <c r="AG42" s="44"/>
      <c r="AH42" s="44"/>
      <c r="AI42" s="57"/>
      <c r="AJ42" s="57"/>
      <c r="AK42" s="38">
        <v>38.6</v>
      </c>
      <c r="AL42" s="39"/>
      <c r="AM42" s="1"/>
      <c r="AN42" s="36"/>
      <c r="AO42" s="41">
        <v>37.799999999999997</v>
      </c>
      <c r="AP42" s="41">
        <v>38.700000000000003</v>
      </c>
      <c r="AQ42" s="41">
        <v>38.6</v>
      </c>
      <c r="AR42" s="41">
        <v>36.6</v>
      </c>
      <c r="AS42" s="41">
        <v>35</v>
      </c>
      <c r="AT42" s="41">
        <v>38.6</v>
      </c>
      <c r="AU42" s="41">
        <v>38.6</v>
      </c>
      <c r="AV42" s="41">
        <v>37.6</v>
      </c>
      <c r="AW42" s="41">
        <v>35.799999999999997</v>
      </c>
      <c r="AX42" s="41">
        <v>35.6</v>
      </c>
      <c r="AY42" s="41">
        <v>36</v>
      </c>
      <c r="AZ42" s="41">
        <v>35.9</v>
      </c>
      <c r="BA42" s="36"/>
      <c r="BB42" s="42"/>
      <c r="BC42" s="42"/>
      <c r="BD42" s="42"/>
      <c r="BE42" s="42"/>
      <c r="BF42" s="42"/>
      <c r="BG42" s="42"/>
      <c r="BH42" s="42"/>
      <c r="BI42" s="42"/>
      <c r="BJ42" s="42"/>
      <c r="BK42" s="42"/>
      <c r="BL42" s="42"/>
      <c r="BM42" s="42"/>
      <c r="BN42" s="36"/>
      <c r="BO42" s="46">
        <v>35.664999999999999</v>
      </c>
      <c r="BP42" s="46">
        <v>36.178947368421049</v>
      </c>
      <c r="BQ42" s="46">
        <v>36.022727272727273</v>
      </c>
      <c r="BR42" s="46">
        <v>34.423809523809517</v>
      </c>
      <c r="BS42" s="46">
        <v>33.533333333333331</v>
      </c>
      <c r="BT42" s="46">
        <v>32.726086956521733</v>
      </c>
      <c r="BU42" s="46">
        <v>32.939130434782598</v>
      </c>
      <c r="BV42" s="46">
        <v>33.623809523809527</v>
      </c>
      <c r="BW42" s="46">
        <v>34.200000000000003</v>
      </c>
      <c r="BX42" s="46">
        <v>34.173913043478258</v>
      </c>
      <c r="BY42" s="46">
        <v>33.88695652173913</v>
      </c>
      <c r="BZ42" s="46">
        <v>34.045454545454547</v>
      </c>
      <c r="CD42" s="25"/>
    </row>
    <row r="43" spans="1:83" ht="15.75" customHeight="1" x14ac:dyDescent="0.2">
      <c r="A43" s="6">
        <v>31095010</v>
      </c>
      <c r="B43" s="12" t="s">
        <v>127</v>
      </c>
      <c r="C43" s="16" t="s">
        <v>128</v>
      </c>
      <c r="D43" s="44" t="s">
        <v>169</v>
      </c>
      <c r="E43" s="45" t="s">
        <v>169</v>
      </c>
      <c r="F43" s="45" t="s">
        <v>169</v>
      </c>
      <c r="G43" s="45" t="s">
        <v>169</v>
      </c>
      <c r="H43" s="45" t="s">
        <v>169</v>
      </c>
      <c r="I43" s="45" t="s">
        <v>169</v>
      </c>
      <c r="J43" s="45" t="s">
        <v>169</v>
      </c>
      <c r="K43" s="45" t="s">
        <v>169</v>
      </c>
      <c r="L43" s="45" t="s">
        <v>169</v>
      </c>
      <c r="M43" s="45" t="s">
        <v>169</v>
      </c>
      <c r="N43" s="45" t="s">
        <v>169</v>
      </c>
      <c r="O43" s="45" t="s">
        <v>169</v>
      </c>
      <c r="P43" s="45" t="s">
        <v>169</v>
      </c>
      <c r="Q43" s="45" t="s">
        <v>169</v>
      </c>
      <c r="R43" s="45">
        <v>35.4</v>
      </c>
      <c r="S43" s="45">
        <v>37</v>
      </c>
      <c r="T43" s="45">
        <v>36.6</v>
      </c>
      <c r="U43" s="45">
        <v>35.4</v>
      </c>
      <c r="V43" s="45">
        <v>35.6</v>
      </c>
      <c r="W43" s="45">
        <v>35.4</v>
      </c>
      <c r="X43" s="45">
        <v>37.4</v>
      </c>
      <c r="Y43" s="45">
        <v>37.6</v>
      </c>
      <c r="Z43" s="45">
        <v>38</v>
      </c>
      <c r="AA43" s="45">
        <v>37.200000000000003</v>
      </c>
      <c r="AB43" s="45">
        <v>35.200000000000003</v>
      </c>
      <c r="AC43" s="45">
        <v>36</v>
      </c>
      <c r="AD43" s="45"/>
      <c r="AE43" s="45"/>
      <c r="AF43" s="45"/>
      <c r="AG43" s="45"/>
      <c r="AH43" s="45"/>
      <c r="AI43" s="57"/>
      <c r="AJ43" s="57"/>
      <c r="AK43" s="38">
        <v>36.799999999999997</v>
      </c>
      <c r="AL43" s="39"/>
      <c r="AM43" s="1"/>
      <c r="AN43" s="36"/>
      <c r="AO43" s="41">
        <v>37.6</v>
      </c>
      <c r="AP43" s="41">
        <v>38</v>
      </c>
      <c r="AQ43" s="41">
        <v>36.799999999999997</v>
      </c>
      <c r="AR43" s="41">
        <v>36.4</v>
      </c>
      <c r="AS43" s="41">
        <v>36.9</v>
      </c>
      <c r="AT43" s="41">
        <v>35</v>
      </c>
      <c r="AU43" s="41">
        <v>35</v>
      </c>
      <c r="AV43" s="41">
        <v>35.4</v>
      </c>
      <c r="AW43" s="41">
        <v>35.6</v>
      </c>
      <c r="AX43" s="41">
        <v>35.799999999999997</v>
      </c>
      <c r="AY43" s="41">
        <v>36</v>
      </c>
      <c r="AZ43" s="41">
        <v>36.200000000000003</v>
      </c>
      <c r="BA43" s="36"/>
      <c r="BB43" s="42"/>
      <c r="BC43" s="42"/>
      <c r="BD43" s="42"/>
      <c r="BE43" s="42"/>
      <c r="BF43" s="42"/>
      <c r="BG43" s="42"/>
      <c r="BH43" s="42"/>
      <c r="BI43" s="42"/>
      <c r="BJ43" s="42"/>
      <c r="BK43" s="42"/>
      <c r="BL43" s="42"/>
      <c r="BM43" s="42"/>
      <c r="BN43" s="36"/>
      <c r="BO43" s="46">
        <v>35.085714285714289</v>
      </c>
      <c r="BP43" s="46">
        <v>35.588888888888889</v>
      </c>
      <c r="BQ43" s="46">
        <v>35.46</v>
      </c>
      <c r="BR43" s="46">
        <v>35.126315789473693</v>
      </c>
      <c r="BS43" s="46">
        <v>33.64</v>
      </c>
      <c r="BT43" s="46">
        <v>32.961904761904762</v>
      </c>
      <c r="BU43" s="46">
        <v>32.878260869565217</v>
      </c>
      <c r="BV43" s="46">
        <v>33.643478260869571</v>
      </c>
      <c r="BW43" s="46">
        <v>34.295238095238091</v>
      </c>
      <c r="BX43" s="46">
        <v>34.571428571428569</v>
      </c>
      <c r="BY43" s="46">
        <v>34.257142857142853</v>
      </c>
      <c r="BZ43" s="46">
        <v>34.254545454545458</v>
      </c>
      <c r="CD43" s="25"/>
    </row>
    <row r="44" spans="1:83" ht="15.75" customHeight="1" x14ac:dyDescent="0.25">
      <c r="A44" s="6">
        <v>42075010</v>
      </c>
      <c r="B44" s="12" t="s">
        <v>129</v>
      </c>
      <c r="C44" s="16" t="s">
        <v>130</v>
      </c>
      <c r="D44" s="44">
        <v>33.4</v>
      </c>
      <c r="E44" s="44">
        <v>31.3</v>
      </c>
      <c r="F44" s="44">
        <v>32</v>
      </c>
      <c r="G44" s="44">
        <v>32.299999999999997</v>
      </c>
      <c r="H44" s="44">
        <v>31.4</v>
      </c>
      <c r="I44" s="44">
        <v>32.299999999999997</v>
      </c>
      <c r="J44" s="44">
        <v>32.299999999999997</v>
      </c>
      <c r="K44" s="44">
        <v>33</v>
      </c>
      <c r="L44" s="44">
        <v>31.3</v>
      </c>
      <c r="M44" s="44">
        <v>32.299999999999997</v>
      </c>
      <c r="N44" s="44">
        <v>32.299999999999997</v>
      </c>
      <c r="O44" s="44">
        <v>31</v>
      </c>
      <c r="P44" s="44">
        <v>31</v>
      </c>
      <c r="Q44" s="44" t="s">
        <v>169</v>
      </c>
      <c r="R44" s="44" t="s">
        <v>169</v>
      </c>
      <c r="S44" s="44">
        <v>32.200000000000003</v>
      </c>
      <c r="T44" s="44">
        <v>32</v>
      </c>
      <c r="U44" s="44">
        <v>32.4</v>
      </c>
      <c r="V44" s="44">
        <v>32.4</v>
      </c>
      <c r="W44" s="44">
        <v>33.4</v>
      </c>
      <c r="X44" s="44" t="s">
        <v>169</v>
      </c>
      <c r="Y44" s="44">
        <v>34.4</v>
      </c>
      <c r="Z44" s="44">
        <v>34.4</v>
      </c>
      <c r="AA44" s="44">
        <v>34.4</v>
      </c>
      <c r="AB44" s="44">
        <v>31.4</v>
      </c>
      <c r="AC44" s="44">
        <v>34.4</v>
      </c>
      <c r="AD44" s="45"/>
      <c r="AE44" s="45"/>
      <c r="AF44" s="45"/>
      <c r="AG44" s="45"/>
      <c r="AH44" s="45"/>
      <c r="AI44" s="61">
        <f>+IF(SUM($D44:$AH44)&gt;0,LOOKUP(1000,$D44:$AH44),NA())</f>
        <v>34.4</v>
      </c>
      <c r="AJ44" s="37">
        <f>+MAX($D44:$AH44)</f>
        <v>34.4</v>
      </c>
      <c r="AK44" s="38">
        <v>35</v>
      </c>
      <c r="AL44" s="39">
        <f>+$AJ44-$AK44</f>
        <v>-0.60000000000000142</v>
      </c>
      <c r="AM44" s="1"/>
      <c r="AN44" s="36"/>
      <c r="AO44" s="41">
        <v>38.6</v>
      </c>
      <c r="AP44" s="41">
        <v>34.6</v>
      </c>
      <c r="AQ44" s="41">
        <v>35</v>
      </c>
      <c r="AR44" s="41">
        <v>34.200000000000003</v>
      </c>
      <c r="AS44" s="41">
        <v>33.200000000000003</v>
      </c>
      <c r="AT44" s="41">
        <v>36.799999999999997</v>
      </c>
      <c r="AU44" s="41">
        <v>33</v>
      </c>
      <c r="AV44" s="41">
        <v>34.4</v>
      </c>
      <c r="AW44" s="41">
        <v>35</v>
      </c>
      <c r="AX44" s="41">
        <v>35</v>
      </c>
      <c r="AY44" s="41">
        <v>34.4</v>
      </c>
      <c r="AZ44" s="41">
        <v>36.299999999999997</v>
      </c>
      <c r="BA44" s="36"/>
      <c r="BB44" s="42"/>
      <c r="BC44" s="42"/>
      <c r="BD44" s="42"/>
      <c r="BE44" s="42"/>
      <c r="BF44" s="42"/>
      <c r="BG44" s="42"/>
      <c r="BH44" s="42"/>
      <c r="BI44" s="42"/>
      <c r="BJ44" s="42"/>
      <c r="BK44" s="42"/>
      <c r="BL44" s="42"/>
      <c r="BM44" s="42"/>
      <c r="BN44" s="36"/>
      <c r="BO44" s="46"/>
      <c r="BP44" s="46"/>
      <c r="BQ44" s="46"/>
      <c r="BR44" s="46"/>
      <c r="BS44" s="46"/>
      <c r="BT44" s="46"/>
      <c r="BU44" s="46"/>
      <c r="BV44" s="46"/>
      <c r="BW44" s="46"/>
      <c r="BX44" s="46"/>
      <c r="BY44" s="46"/>
      <c r="BZ44" s="46"/>
      <c r="CD44" s="25"/>
    </row>
    <row r="45" spans="1:83" ht="15.75" customHeight="1" x14ac:dyDescent="0.25">
      <c r="A45" s="6">
        <v>34015010</v>
      </c>
      <c r="B45" s="19" t="s">
        <v>131</v>
      </c>
      <c r="C45" s="16" t="s">
        <v>132</v>
      </c>
      <c r="D45" s="44" t="s">
        <v>169</v>
      </c>
      <c r="E45" s="45">
        <v>35.799999999999997</v>
      </c>
      <c r="F45" s="45">
        <v>35.799999999999997</v>
      </c>
      <c r="G45" s="45">
        <v>35.4</v>
      </c>
      <c r="H45" s="45">
        <v>35.4</v>
      </c>
      <c r="I45" s="45">
        <v>35.200000000000003</v>
      </c>
      <c r="J45" s="45">
        <v>35.6</v>
      </c>
      <c r="K45" s="45">
        <v>35.799999999999997</v>
      </c>
      <c r="L45" s="45">
        <v>36.6</v>
      </c>
      <c r="M45" s="45">
        <v>34.799999999999997</v>
      </c>
      <c r="N45" s="45">
        <v>33</v>
      </c>
      <c r="O45" s="45">
        <v>32.4</v>
      </c>
      <c r="P45" s="45">
        <v>35.200000000000003</v>
      </c>
      <c r="Q45" s="45">
        <v>33.6</v>
      </c>
      <c r="R45" s="45">
        <v>35.200000000000003</v>
      </c>
      <c r="S45" s="45">
        <v>35.799999999999997</v>
      </c>
      <c r="T45" s="45">
        <v>35.200000000000003</v>
      </c>
      <c r="U45" s="45">
        <v>33.799999999999997</v>
      </c>
      <c r="V45" s="45">
        <v>34.6</v>
      </c>
      <c r="W45" s="45" t="s">
        <v>169</v>
      </c>
      <c r="X45" s="45">
        <v>37.799999999999997</v>
      </c>
      <c r="Y45" s="45">
        <v>38.799999999999997</v>
      </c>
      <c r="Z45" s="45">
        <v>38.200000000000003</v>
      </c>
      <c r="AA45" s="45">
        <v>37.799999999999997</v>
      </c>
      <c r="AB45" s="45">
        <v>37</v>
      </c>
      <c r="AC45" s="45">
        <v>37.4</v>
      </c>
      <c r="AD45" s="45"/>
      <c r="AE45" s="45"/>
      <c r="AF45" s="45"/>
      <c r="AG45" s="45"/>
      <c r="AH45" s="45"/>
      <c r="AI45" s="61">
        <f>+IF(SUM($D45:$AH45)&gt;0,LOOKUP(1000,$D45:$AH45),NA())</f>
        <v>37.4</v>
      </c>
      <c r="AJ45" s="37">
        <f>+MAX($D45:$AH45)</f>
        <v>38.799999999999997</v>
      </c>
      <c r="AK45" s="38">
        <v>38</v>
      </c>
      <c r="AL45" s="39">
        <f>+$AJ45-$AK45</f>
        <v>0.79999999999999716</v>
      </c>
      <c r="AM45" s="1" t="s">
        <v>133</v>
      </c>
      <c r="AN45" s="36"/>
      <c r="AO45" s="41">
        <v>37.5</v>
      </c>
      <c r="AP45" s="41">
        <v>37.6</v>
      </c>
      <c r="AQ45" s="41">
        <v>38</v>
      </c>
      <c r="AR45" s="41">
        <v>37.200000000000003</v>
      </c>
      <c r="AS45" s="41">
        <v>36</v>
      </c>
      <c r="AT45" s="41">
        <v>38.200000000000003</v>
      </c>
      <c r="AU45" s="41">
        <v>34.200000000000003</v>
      </c>
      <c r="AV45" s="41">
        <v>35</v>
      </c>
      <c r="AW45" s="41">
        <v>35.6</v>
      </c>
      <c r="AX45" s="41">
        <v>36</v>
      </c>
      <c r="AY45" s="41">
        <v>35</v>
      </c>
      <c r="AZ45" s="41">
        <v>34.799999999999997</v>
      </c>
      <c r="BA45" s="36"/>
      <c r="BB45" s="42">
        <v>15.4</v>
      </c>
      <c r="BC45" s="42">
        <v>16</v>
      </c>
      <c r="BD45" s="42">
        <v>16.399999999999999</v>
      </c>
      <c r="BE45" s="42">
        <v>17.3</v>
      </c>
      <c r="BF45" s="42">
        <v>19.8</v>
      </c>
      <c r="BG45" s="42">
        <v>18.7</v>
      </c>
      <c r="BH45" s="42">
        <v>17.399999999999999</v>
      </c>
      <c r="BI45" s="42">
        <v>17.8</v>
      </c>
      <c r="BJ45" s="42">
        <v>17.899999999999999</v>
      </c>
      <c r="BK45" s="42">
        <v>19.399999999999999</v>
      </c>
      <c r="BL45" s="42">
        <v>18.399999999999999</v>
      </c>
      <c r="BM45" s="42">
        <v>15</v>
      </c>
      <c r="BN45" s="36"/>
      <c r="BO45" s="46">
        <v>34.614285714285721</v>
      </c>
      <c r="BP45" s="46">
        <v>35.749999999999993</v>
      </c>
      <c r="BQ45" s="46">
        <v>36.103703703703708</v>
      </c>
      <c r="BR45" s="46">
        <v>34.737037037037041</v>
      </c>
      <c r="BS45" s="46">
        <v>33.371428571428567</v>
      </c>
      <c r="BT45" s="46">
        <v>32.21153846153846</v>
      </c>
      <c r="BU45" s="46">
        <v>32.110344827586211</v>
      </c>
      <c r="BV45" s="46">
        <v>32.903571428571439</v>
      </c>
      <c r="BW45" s="46">
        <v>33.749999999999993</v>
      </c>
      <c r="BX45" s="46">
        <v>33.727586206896547</v>
      </c>
      <c r="BY45" s="46">
        <v>33.224137931034477</v>
      </c>
      <c r="BZ45" s="46">
        <v>33.239285714285707</v>
      </c>
      <c r="CD45" s="25"/>
    </row>
    <row r="46" spans="1:83" ht="15.75" customHeight="1" x14ac:dyDescent="0.25">
      <c r="A46" s="26">
        <v>44015060</v>
      </c>
      <c r="B46" s="12" t="s">
        <v>134</v>
      </c>
      <c r="C46" s="16" t="s">
        <v>135</v>
      </c>
      <c r="D46" s="44">
        <v>31.8</v>
      </c>
      <c r="E46" s="45">
        <v>31.4</v>
      </c>
      <c r="F46" s="45">
        <v>31.4</v>
      </c>
      <c r="G46" s="45">
        <v>30.8</v>
      </c>
      <c r="H46" s="45">
        <v>27.2</v>
      </c>
      <c r="I46" s="45">
        <v>27.6</v>
      </c>
      <c r="J46" s="45">
        <v>29.2</v>
      </c>
      <c r="K46" s="45">
        <v>29.4</v>
      </c>
      <c r="L46" s="45">
        <v>30.6</v>
      </c>
      <c r="M46" s="45">
        <v>25</v>
      </c>
      <c r="N46" s="45">
        <v>26.2</v>
      </c>
      <c r="O46" s="45">
        <v>29</v>
      </c>
      <c r="P46" s="45">
        <v>29.8</v>
      </c>
      <c r="Q46" s="45">
        <v>28.8</v>
      </c>
      <c r="R46" s="45" t="s">
        <v>169</v>
      </c>
      <c r="S46" s="45">
        <v>31.6</v>
      </c>
      <c r="T46" s="45">
        <v>31</v>
      </c>
      <c r="U46" s="45" t="s">
        <v>169</v>
      </c>
      <c r="V46" s="45" t="s">
        <v>169</v>
      </c>
      <c r="W46" s="45">
        <v>32.6</v>
      </c>
      <c r="X46" s="45" t="s">
        <v>169</v>
      </c>
      <c r="Y46" s="45" t="s">
        <v>169</v>
      </c>
      <c r="Z46" s="45" t="s">
        <v>169</v>
      </c>
      <c r="AA46" s="45">
        <v>33.6</v>
      </c>
      <c r="AB46" s="45">
        <v>31.4</v>
      </c>
      <c r="AC46" s="45">
        <v>27.2</v>
      </c>
      <c r="AD46" s="45"/>
      <c r="AE46" s="45"/>
      <c r="AF46" s="45"/>
      <c r="AG46" s="45"/>
      <c r="AH46" s="45"/>
      <c r="AI46" s="61">
        <f>+IF(SUM($D46:$AH46)&gt;0,LOOKUP(1000,$D46:$AH46),NA())</f>
        <v>27.2</v>
      </c>
      <c r="AJ46" s="37">
        <f>+MAX($D46:$AH46)</f>
        <v>33.6</v>
      </c>
      <c r="AK46" s="38">
        <v>32.299999999999997</v>
      </c>
      <c r="AL46" s="39">
        <f>+$AJ46-$AK46</f>
        <v>1.3000000000000043</v>
      </c>
      <c r="AM46" s="1"/>
      <c r="AN46" s="36"/>
      <c r="AO46" s="41">
        <v>33.1</v>
      </c>
      <c r="AP46" s="41">
        <v>33.200000000000003</v>
      </c>
      <c r="AQ46" s="41">
        <v>32.299999999999997</v>
      </c>
      <c r="AR46" s="41">
        <v>32</v>
      </c>
      <c r="AS46" s="41">
        <v>32</v>
      </c>
      <c r="AT46" s="41">
        <v>31</v>
      </c>
      <c r="AU46" s="41">
        <v>32</v>
      </c>
      <c r="AV46" s="41">
        <v>32.799999999999997</v>
      </c>
      <c r="AW46" s="41">
        <v>34.4</v>
      </c>
      <c r="AX46" s="41">
        <v>34.299999999999997</v>
      </c>
      <c r="AY46" s="41">
        <v>33</v>
      </c>
      <c r="AZ46" s="41">
        <v>31.7</v>
      </c>
      <c r="BA46" s="36"/>
      <c r="BB46" s="42"/>
      <c r="BC46" s="42"/>
      <c r="BD46" s="42"/>
      <c r="BE46" s="42"/>
      <c r="BF46" s="42"/>
      <c r="BG46" s="42"/>
      <c r="BH46" s="42"/>
      <c r="BI46" s="42"/>
      <c r="BJ46" s="42"/>
      <c r="BK46" s="42"/>
      <c r="BL46" s="42"/>
      <c r="BM46" s="42"/>
      <c r="BN46" s="36"/>
      <c r="BO46" s="46">
        <v>30.068750000000001</v>
      </c>
      <c r="BP46" s="46">
        <v>30.54666666666667</v>
      </c>
      <c r="BQ46" s="46">
        <v>30.037500000000001</v>
      </c>
      <c r="BR46" s="46">
        <v>29.952941176470588</v>
      </c>
      <c r="BS46" s="46">
        <v>29.411764705882351</v>
      </c>
      <c r="BT46" s="46">
        <v>28.844444444444449</v>
      </c>
      <c r="BU46" s="46">
        <v>29.3</v>
      </c>
      <c r="BV46" s="46">
        <v>29.9</v>
      </c>
      <c r="BW46" s="46">
        <v>30.412500000000001</v>
      </c>
      <c r="BX46" s="46">
        <v>30.693750000000001</v>
      </c>
      <c r="BY46" s="46">
        <v>30.425000000000001</v>
      </c>
      <c r="BZ46" s="46">
        <v>29.95882352941176</v>
      </c>
      <c r="CD46" s="25"/>
    </row>
    <row r="47" spans="1:83" ht="15.75" customHeight="1" x14ac:dyDescent="0.2">
      <c r="A47" s="6">
        <v>44035020</v>
      </c>
      <c r="B47" s="12" t="s">
        <v>136</v>
      </c>
      <c r="C47" s="16" t="s">
        <v>137</v>
      </c>
      <c r="D47" s="44" t="s">
        <v>169</v>
      </c>
      <c r="E47" s="44" t="s">
        <v>169</v>
      </c>
      <c r="F47" s="44" t="s">
        <v>169</v>
      </c>
      <c r="G47" s="44" t="s">
        <v>169</v>
      </c>
      <c r="H47" s="44" t="s">
        <v>169</v>
      </c>
      <c r="I47" s="44" t="s">
        <v>169</v>
      </c>
      <c r="J47" s="44" t="s">
        <v>169</v>
      </c>
      <c r="K47" s="44" t="s">
        <v>169</v>
      </c>
      <c r="L47" s="44" t="s">
        <v>169</v>
      </c>
      <c r="M47" s="44" t="s">
        <v>169</v>
      </c>
      <c r="N47" s="44" t="s">
        <v>169</v>
      </c>
      <c r="O47" s="44" t="s">
        <v>169</v>
      </c>
      <c r="P47" s="44" t="s">
        <v>169</v>
      </c>
      <c r="Q47" s="44" t="s">
        <v>169</v>
      </c>
      <c r="R47" s="44" t="s">
        <v>169</v>
      </c>
      <c r="S47" s="44" t="s">
        <v>169</v>
      </c>
      <c r="T47" s="44" t="s">
        <v>169</v>
      </c>
      <c r="U47" s="44" t="s">
        <v>169</v>
      </c>
      <c r="V47" s="44" t="s">
        <v>169</v>
      </c>
      <c r="W47" s="44" t="s">
        <v>169</v>
      </c>
      <c r="X47" s="44" t="s">
        <v>169</v>
      </c>
      <c r="Y47" s="44" t="s">
        <v>169</v>
      </c>
      <c r="Z47" s="44" t="s">
        <v>169</v>
      </c>
      <c r="AA47" s="44" t="s">
        <v>169</v>
      </c>
      <c r="AB47" s="44" t="s">
        <v>169</v>
      </c>
      <c r="AC47" s="44" t="s">
        <v>169</v>
      </c>
      <c r="AD47" s="44"/>
      <c r="AE47" s="44"/>
      <c r="AF47" s="44"/>
      <c r="AG47" s="44"/>
      <c r="AH47" s="44"/>
      <c r="AI47" s="57"/>
      <c r="AJ47" s="57"/>
      <c r="AK47" s="38">
        <v>37</v>
      </c>
      <c r="AL47" s="39"/>
      <c r="AM47" s="1"/>
      <c r="AN47" s="36"/>
      <c r="AO47" s="41">
        <v>38.4</v>
      </c>
      <c r="AP47" s="41">
        <v>38</v>
      </c>
      <c r="AQ47" s="41">
        <v>37</v>
      </c>
      <c r="AR47" s="41">
        <v>35.6</v>
      </c>
      <c r="AS47" s="41">
        <v>35</v>
      </c>
      <c r="AT47" s="41">
        <v>37</v>
      </c>
      <c r="AU47" s="41">
        <v>34.799999999999997</v>
      </c>
      <c r="AV47" s="41">
        <v>36.799999999999997</v>
      </c>
      <c r="AW47" s="41">
        <v>36</v>
      </c>
      <c r="AX47" s="41">
        <v>37</v>
      </c>
      <c r="AY47" s="41">
        <v>37.6</v>
      </c>
      <c r="AZ47" s="41">
        <v>37.200000000000003</v>
      </c>
      <c r="BA47" s="36"/>
      <c r="BB47" s="42"/>
      <c r="BC47" s="42"/>
      <c r="BD47" s="42"/>
      <c r="BE47" s="42"/>
      <c r="BF47" s="42"/>
      <c r="BG47" s="42"/>
      <c r="BH47" s="42"/>
      <c r="BI47" s="42"/>
      <c r="BJ47" s="42"/>
      <c r="BK47" s="42"/>
      <c r="BL47" s="42"/>
      <c r="BM47" s="42"/>
      <c r="BN47" s="36"/>
      <c r="BO47" s="46">
        <v>35.379310344827587</v>
      </c>
      <c r="BP47" s="46">
        <v>35.751724137931028</v>
      </c>
      <c r="BQ47" s="46">
        <v>34.910344827586201</v>
      </c>
      <c r="BR47" s="46">
        <v>33.910344827586208</v>
      </c>
      <c r="BS47" s="46">
        <v>33.103448275862057</v>
      </c>
      <c r="BT47" s="46">
        <v>32.4551724137931</v>
      </c>
      <c r="BU47" s="46">
        <v>32.668965517241368</v>
      </c>
      <c r="BV47" s="46">
        <v>33.503703703703707</v>
      </c>
      <c r="BW47" s="46">
        <v>34.237931034482763</v>
      </c>
      <c r="BX47" s="46">
        <v>34.427586206896549</v>
      </c>
      <c r="BY47" s="46">
        <v>34.553333333333327</v>
      </c>
      <c r="BZ47" s="46">
        <v>34.599999999999987</v>
      </c>
      <c r="CD47" s="25"/>
    </row>
    <row r="48" spans="1:83" ht="15.75" customHeight="1" x14ac:dyDescent="0.25">
      <c r="A48" s="6">
        <v>48015010</v>
      </c>
      <c r="B48" s="11" t="s">
        <v>138</v>
      </c>
      <c r="C48" s="15" t="s">
        <v>139</v>
      </c>
      <c r="D48" s="35">
        <v>34.299999999999997</v>
      </c>
      <c r="E48" s="35">
        <v>30.4</v>
      </c>
      <c r="F48" s="35">
        <v>32.5</v>
      </c>
      <c r="G48" s="35">
        <v>29.1</v>
      </c>
      <c r="H48" s="35">
        <v>30</v>
      </c>
      <c r="I48" s="35">
        <v>33</v>
      </c>
      <c r="J48" s="35">
        <v>31.2</v>
      </c>
      <c r="K48" s="35">
        <v>28.5</v>
      </c>
      <c r="L48" s="35">
        <v>30.6</v>
      </c>
      <c r="M48" s="35">
        <v>27.7</v>
      </c>
      <c r="N48" s="35">
        <v>31.1</v>
      </c>
      <c r="O48" s="35">
        <v>30.7</v>
      </c>
      <c r="P48" s="35">
        <v>28.1</v>
      </c>
      <c r="Q48" s="35">
        <v>32.299999999999997</v>
      </c>
      <c r="R48" s="35">
        <v>29.4</v>
      </c>
      <c r="S48" s="35">
        <v>32.200000000000003</v>
      </c>
      <c r="T48" s="35">
        <v>33.6</v>
      </c>
      <c r="U48" s="35">
        <v>25</v>
      </c>
      <c r="V48" s="35">
        <v>30.8</v>
      </c>
      <c r="W48" s="35">
        <v>32.9</v>
      </c>
      <c r="X48" s="35">
        <v>34.200000000000003</v>
      </c>
      <c r="Y48" s="35">
        <v>35</v>
      </c>
      <c r="Z48" s="35">
        <v>30.7</v>
      </c>
      <c r="AA48" s="35">
        <v>32.6</v>
      </c>
      <c r="AB48" s="35">
        <v>33</v>
      </c>
      <c r="AC48" s="35">
        <v>31.5</v>
      </c>
      <c r="AD48" s="35"/>
      <c r="AE48" s="35"/>
      <c r="AF48" s="35"/>
      <c r="AG48" s="35"/>
      <c r="AH48" s="35"/>
      <c r="AI48" s="61">
        <f>+IF(SUM($D48:$AH48)&gt;0,LOOKUP(1000,$D48:$AH48),NA())</f>
        <v>31.5</v>
      </c>
      <c r="AJ48" s="37">
        <f>+MAX($D48:$AH48)</f>
        <v>35</v>
      </c>
      <c r="AK48" s="38">
        <v>35.9</v>
      </c>
      <c r="AL48" s="39">
        <f>+$AJ48-$AK48</f>
        <v>-0.89999999999999858</v>
      </c>
      <c r="AM48" s="1" t="s">
        <v>140</v>
      </c>
      <c r="AN48" s="36"/>
      <c r="AO48" s="41">
        <v>36.5</v>
      </c>
      <c r="AP48" s="41">
        <v>36.4</v>
      </c>
      <c r="AQ48" s="41">
        <v>35.9</v>
      </c>
      <c r="AR48" s="41">
        <v>36.200000000000003</v>
      </c>
      <c r="AS48" s="41">
        <v>34.9</v>
      </c>
      <c r="AT48" s="41">
        <v>37.4</v>
      </c>
      <c r="AU48" s="41">
        <v>35.200000000000003</v>
      </c>
      <c r="AV48" s="41">
        <v>37</v>
      </c>
      <c r="AW48" s="41">
        <v>38.299999999999997</v>
      </c>
      <c r="AX48" s="41">
        <v>38.5</v>
      </c>
      <c r="AY48" s="41">
        <v>37.200000000000003</v>
      </c>
      <c r="AZ48" s="41">
        <v>39</v>
      </c>
      <c r="BA48" s="36"/>
      <c r="BB48" s="42">
        <v>19</v>
      </c>
      <c r="BC48" s="42">
        <v>20.100000000000001</v>
      </c>
      <c r="BD48" s="42">
        <v>19</v>
      </c>
      <c r="BE48" s="42">
        <v>18.399999999999999</v>
      </c>
      <c r="BF48" s="42">
        <v>16</v>
      </c>
      <c r="BG48" s="42">
        <v>14.3</v>
      </c>
      <c r="BH48" s="42">
        <v>14.5</v>
      </c>
      <c r="BI48" s="42">
        <v>14.6</v>
      </c>
      <c r="BJ48" s="42">
        <v>16.399999999999999</v>
      </c>
      <c r="BK48" s="42">
        <v>18.3</v>
      </c>
      <c r="BL48" s="42">
        <v>17.5</v>
      </c>
      <c r="BM48" s="42">
        <v>20</v>
      </c>
      <c r="BN48" s="36"/>
      <c r="BO48" s="40">
        <v>33.78</v>
      </c>
      <c r="BP48" s="40">
        <v>34.066666666666663</v>
      </c>
      <c r="BQ48" s="40">
        <v>34.049999999999997</v>
      </c>
      <c r="BR48" s="40">
        <v>33.700000000000003</v>
      </c>
      <c r="BS48" s="40">
        <v>32.846428571428582</v>
      </c>
      <c r="BT48" s="40">
        <v>32.317241379310353</v>
      </c>
      <c r="BU48" s="40">
        <v>32.829999999999991</v>
      </c>
      <c r="BV48" s="40">
        <v>33.986666666666657</v>
      </c>
      <c r="BW48" s="40">
        <v>34.843333333333327</v>
      </c>
      <c r="BX48" s="40">
        <v>34.934482758620689</v>
      </c>
      <c r="BY48" s="40">
        <v>34.453333333333333</v>
      </c>
      <c r="BZ48" s="40">
        <v>33.744827586206888</v>
      </c>
    </row>
    <row r="49" spans="4:40" ht="15.75" customHeight="1" x14ac:dyDescent="0.2">
      <c r="D49" s="36"/>
      <c r="E49" s="36"/>
      <c r="I49" s="36"/>
      <c r="J49" s="36"/>
      <c r="L49" s="36"/>
      <c r="N49" s="36"/>
      <c r="O49" s="36"/>
      <c r="P49" s="36"/>
      <c r="Q49" s="36"/>
      <c r="U49" s="36"/>
      <c r="AB49" s="36"/>
      <c r="AI49" s="36"/>
      <c r="AJ49" s="41"/>
      <c r="AK49" s="36"/>
      <c r="AL49" s="36"/>
      <c r="AM49" s="1"/>
      <c r="AN49" s="36"/>
    </row>
    <row r="50" spans="4:40" ht="15.75" customHeight="1" x14ac:dyDescent="0.2">
      <c r="X50" s="64"/>
      <c r="Y50" s="36"/>
      <c r="AI50" s="36"/>
      <c r="AJ50" s="41"/>
      <c r="AK50" s="36"/>
      <c r="AL50" s="36"/>
      <c r="AM50" s="1"/>
      <c r="AN50" s="36"/>
    </row>
    <row r="51" spans="4:40" ht="15.75" customHeight="1" x14ac:dyDescent="0.2">
      <c r="AI51" s="36"/>
      <c r="AJ51" s="41"/>
      <c r="AK51" s="36"/>
      <c r="AL51" s="36"/>
      <c r="AM51" s="1"/>
      <c r="AN51" s="36"/>
    </row>
    <row r="52" spans="4:40" ht="15.75" customHeight="1" x14ac:dyDescent="0.2">
      <c r="F52" s="67" t="str">
        <f ca="1">+CONCATENATE(TEXT(TODAY()-1,"D")," DE ",UPPER(TEXT(TODAY()-1,"MMMM"))," DE ",TEXT(TODAY()-1,"YYYY"))</f>
        <v>26 DE MARZO DE 2026</v>
      </c>
      <c r="G52" s="68"/>
      <c r="H52" s="68"/>
      <c r="I52" s="68"/>
      <c r="J52" s="68"/>
      <c r="K52" s="68"/>
      <c r="L52" s="68"/>
      <c r="M52" s="68"/>
      <c r="N52" s="68"/>
      <c r="O52" s="68"/>
      <c r="P52" s="68"/>
      <c r="AI52" s="36"/>
      <c r="AJ52" s="41"/>
      <c r="AK52" s="36"/>
      <c r="AL52" s="36"/>
      <c r="AM52" s="1"/>
      <c r="AN52" s="36"/>
    </row>
    <row r="53" spans="4:40" ht="15.75" customHeight="1" x14ac:dyDescent="0.2">
      <c r="F53" s="20" t="str">
        <f ca="1">+CONCATENATE("Anomalía diaria calculada con respecto al valor promedio mensual-multianual de 
temperatura máxima del aire para el mes de ",UPPER(TEXT(TODAY()-1,"mmmm"))," (1981-2010).")</f>
        <v>Anomalía diaria calculada con respecto al valor promedio mensual-multianual de 
temperatura máxima del aire para el mes de MARZO (1981-2010).</v>
      </c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AI53" s="36"/>
      <c r="AJ53" s="41"/>
      <c r="AK53" s="36"/>
      <c r="AL53" s="36"/>
      <c r="AM53" s="1"/>
      <c r="AN53" s="36"/>
    </row>
    <row r="54" spans="4:40" ht="15.75" customHeight="1" x14ac:dyDescent="0.2">
      <c r="AI54" s="36"/>
      <c r="AJ54" s="41"/>
      <c r="AK54" s="36"/>
      <c r="AL54" s="36"/>
      <c r="AM54" s="1"/>
      <c r="AN54" s="36"/>
    </row>
    <row r="55" spans="4:40" ht="15.75" customHeight="1" x14ac:dyDescent="0.2">
      <c r="AI55" s="36"/>
      <c r="AJ55" s="41"/>
      <c r="AK55" s="36"/>
      <c r="AL55" s="36"/>
      <c r="AM55" s="1"/>
      <c r="AN55" s="36"/>
    </row>
    <row r="56" spans="4:40" ht="15.75" customHeight="1" x14ac:dyDescent="0.2">
      <c r="AI56" s="36"/>
      <c r="AJ56" s="41"/>
      <c r="AK56" s="36"/>
      <c r="AL56" s="36"/>
      <c r="AM56" s="1"/>
      <c r="AN56" s="36"/>
    </row>
    <row r="57" spans="4:40" ht="15.75" customHeight="1" x14ac:dyDescent="0.2">
      <c r="AI57" s="36"/>
      <c r="AJ57" s="41"/>
      <c r="AK57" s="36"/>
      <c r="AL57" s="36"/>
      <c r="AM57" s="1"/>
      <c r="AN57" s="36"/>
    </row>
    <row r="58" spans="4:40" ht="15.75" customHeight="1" x14ac:dyDescent="0.2">
      <c r="AI58" s="36"/>
      <c r="AJ58" s="41"/>
      <c r="AK58" s="36"/>
      <c r="AL58" s="36"/>
      <c r="AM58" s="1"/>
      <c r="AN58" s="36"/>
    </row>
    <row r="59" spans="4:40" ht="15.75" customHeight="1" x14ac:dyDescent="0.2">
      <c r="AI59" s="36"/>
      <c r="AJ59" s="41"/>
      <c r="AK59" s="36"/>
      <c r="AL59" s="36"/>
      <c r="AM59" s="1"/>
      <c r="AN59" s="36"/>
    </row>
    <row r="60" spans="4:40" ht="15.75" customHeight="1" x14ac:dyDescent="0.2">
      <c r="AI60" s="36"/>
      <c r="AJ60" s="41"/>
      <c r="AK60" s="36"/>
      <c r="AL60" s="36"/>
      <c r="AM60" s="1"/>
      <c r="AN60" s="36"/>
    </row>
    <row r="61" spans="4:40" ht="15.75" customHeight="1" x14ac:dyDescent="0.2">
      <c r="AI61" s="36"/>
      <c r="AJ61" s="41"/>
      <c r="AK61" s="36"/>
      <c r="AL61" s="36"/>
      <c r="AM61" s="1"/>
      <c r="AN61" s="36"/>
    </row>
    <row r="62" spans="4:40" ht="15.75" customHeight="1" x14ac:dyDescent="0.2">
      <c r="AI62" s="36"/>
      <c r="AJ62" s="41"/>
      <c r="AK62" s="36"/>
      <c r="AL62" s="36"/>
      <c r="AM62" s="1"/>
      <c r="AN62" s="36"/>
    </row>
    <row r="63" spans="4:40" ht="15.75" customHeight="1" x14ac:dyDescent="0.2">
      <c r="AI63" s="36"/>
      <c r="AJ63" s="41"/>
      <c r="AK63" s="36"/>
      <c r="AL63" s="36"/>
      <c r="AM63" s="1"/>
      <c r="AN63" s="36"/>
    </row>
    <row r="64" spans="4:40" ht="15.75" customHeight="1" x14ac:dyDescent="0.2">
      <c r="AI64" s="36"/>
      <c r="AJ64" s="41"/>
      <c r="AK64" s="36"/>
      <c r="AL64" s="36"/>
      <c r="AM64" s="1"/>
      <c r="AN64" s="36"/>
    </row>
    <row r="65" spans="35:40" ht="15.75" customHeight="1" x14ac:dyDescent="0.2">
      <c r="AI65" s="36"/>
      <c r="AJ65" s="41"/>
      <c r="AK65" s="36"/>
      <c r="AL65" s="36"/>
      <c r="AM65" s="1"/>
      <c r="AN65" s="36"/>
    </row>
    <row r="66" spans="35:40" ht="15.75" customHeight="1" x14ac:dyDescent="0.2">
      <c r="AI66" s="36"/>
      <c r="AJ66" s="41"/>
      <c r="AK66" s="36"/>
      <c r="AL66" s="36"/>
      <c r="AM66" s="1"/>
      <c r="AN66" s="36"/>
    </row>
    <row r="67" spans="35:40" ht="15.75" customHeight="1" x14ac:dyDescent="0.2">
      <c r="AI67" s="36"/>
      <c r="AJ67" s="41"/>
      <c r="AK67" s="36"/>
      <c r="AL67" s="36"/>
      <c r="AM67" s="1"/>
      <c r="AN67" s="36"/>
    </row>
    <row r="68" spans="35:40" ht="15.75" customHeight="1" x14ac:dyDescent="0.2">
      <c r="AI68" s="36"/>
      <c r="AJ68" s="41"/>
      <c r="AK68" s="36"/>
      <c r="AL68" s="36"/>
      <c r="AM68" s="1"/>
      <c r="AN68" s="36"/>
    </row>
    <row r="69" spans="35:40" ht="15.75" customHeight="1" x14ac:dyDescent="0.2">
      <c r="AI69" s="36"/>
      <c r="AJ69" s="41"/>
      <c r="AK69" s="36"/>
      <c r="AL69" s="36"/>
      <c r="AM69" s="1"/>
      <c r="AN69" s="36"/>
    </row>
    <row r="70" spans="35:40" ht="15.75" customHeight="1" x14ac:dyDescent="0.2">
      <c r="AI70" s="36"/>
      <c r="AJ70" s="41"/>
      <c r="AK70" s="36"/>
      <c r="AL70" s="36"/>
      <c r="AM70" s="1"/>
      <c r="AN70" s="36"/>
    </row>
    <row r="71" spans="35:40" ht="15.75" customHeight="1" x14ac:dyDescent="0.2">
      <c r="AI71" s="36"/>
      <c r="AJ71" s="41"/>
      <c r="AK71" s="36"/>
      <c r="AL71" s="36"/>
      <c r="AM71" s="1"/>
      <c r="AN71" s="36"/>
    </row>
    <row r="72" spans="35:40" ht="15.75" customHeight="1" x14ac:dyDescent="0.2">
      <c r="AI72" s="36"/>
      <c r="AJ72" s="41"/>
      <c r="AK72" s="36"/>
      <c r="AL72" s="36"/>
      <c r="AM72" s="1"/>
      <c r="AN72" s="36"/>
    </row>
    <row r="73" spans="35:40" ht="15.75" customHeight="1" x14ac:dyDescent="0.2">
      <c r="AI73" s="36"/>
      <c r="AJ73" s="41"/>
      <c r="AK73" s="36"/>
      <c r="AL73" s="36"/>
      <c r="AM73" s="1"/>
      <c r="AN73" s="36"/>
    </row>
    <row r="74" spans="35:40" ht="15.75" customHeight="1" x14ac:dyDescent="0.2">
      <c r="AI74" s="36"/>
      <c r="AJ74" s="41"/>
      <c r="AK74" s="36"/>
      <c r="AL74" s="36"/>
      <c r="AM74" s="1"/>
      <c r="AN74" s="36"/>
    </row>
    <row r="75" spans="35:40" ht="15.75" customHeight="1" x14ac:dyDescent="0.2">
      <c r="AI75" s="36"/>
      <c r="AJ75" s="41"/>
      <c r="AK75" s="36"/>
      <c r="AL75" s="36"/>
      <c r="AM75" s="1"/>
      <c r="AN75" s="36"/>
    </row>
    <row r="76" spans="35:40" ht="15.75" customHeight="1" x14ac:dyDescent="0.2">
      <c r="AI76" s="36"/>
      <c r="AJ76" s="41"/>
      <c r="AK76" s="36"/>
      <c r="AL76" s="36"/>
      <c r="AM76" s="1"/>
      <c r="AN76" s="36"/>
    </row>
    <row r="77" spans="35:40" ht="15.75" customHeight="1" x14ac:dyDescent="0.2">
      <c r="AI77" s="36"/>
      <c r="AJ77" s="41"/>
      <c r="AK77" s="36"/>
      <c r="AL77" s="36"/>
      <c r="AM77" s="1"/>
      <c r="AN77" s="36"/>
    </row>
    <row r="78" spans="35:40" ht="15.75" customHeight="1" x14ac:dyDescent="0.2">
      <c r="AI78" s="36"/>
      <c r="AJ78" s="41"/>
      <c r="AK78" s="36"/>
      <c r="AL78" s="36"/>
      <c r="AM78" s="1"/>
      <c r="AN78" s="36"/>
    </row>
    <row r="79" spans="35:40" ht="15.75" customHeight="1" x14ac:dyDescent="0.2">
      <c r="AI79" s="36"/>
      <c r="AJ79" s="41"/>
      <c r="AK79" s="36"/>
      <c r="AL79" s="36"/>
      <c r="AM79" s="1"/>
      <c r="AN79" s="36"/>
    </row>
    <row r="80" spans="35:40" ht="15.75" customHeight="1" x14ac:dyDescent="0.2">
      <c r="AI80" s="36"/>
      <c r="AJ80" s="41"/>
      <c r="AK80" s="36"/>
      <c r="AL80" s="36"/>
      <c r="AM80" s="1"/>
      <c r="AN80" s="36"/>
    </row>
    <row r="81" spans="35:40" ht="15.75" customHeight="1" x14ac:dyDescent="0.2">
      <c r="AI81" s="36"/>
      <c r="AJ81" s="41"/>
      <c r="AK81" s="36"/>
      <c r="AL81" s="36"/>
      <c r="AM81" s="1"/>
      <c r="AN81" s="36"/>
    </row>
    <row r="82" spans="35:40" ht="15.75" customHeight="1" x14ac:dyDescent="0.2">
      <c r="AI82" s="36"/>
      <c r="AJ82" s="41"/>
      <c r="AK82" s="36"/>
      <c r="AL82" s="36"/>
      <c r="AM82" s="1"/>
      <c r="AN82" s="36"/>
    </row>
    <row r="83" spans="35:40" ht="15.75" customHeight="1" x14ac:dyDescent="0.2">
      <c r="AI83" s="36"/>
      <c r="AJ83" s="41"/>
      <c r="AK83" s="36"/>
      <c r="AL83" s="36"/>
      <c r="AM83" s="1"/>
      <c r="AN83" s="36"/>
    </row>
    <row r="84" spans="35:40" ht="15.75" customHeight="1" x14ac:dyDescent="0.2">
      <c r="AI84" s="36"/>
      <c r="AJ84" s="41"/>
      <c r="AK84" s="36"/>
      <c r="AL84" s="36"/>
      <c r="AM84" s="1"/>
      <c r="AN84" s="36"/>
    </row>
    <row r="85" spans="35:40" ht="15.75" customHeight="1" x14ac:dyDescent="0.2">
      <c r="AI85" s="36"/>
      <c r="AJ85" s="41"/>
      <c r="AK85" s="36"/>
      <c r="AL85" s="36"/>
      <c r="AM85" s="1"/>
      <c r="AN85" s="36"/>
    </row>
    <row r="86" spans="35:40" ht="15.75" customHeight="1" x14ac:dyDescent="0.2">
      <c r="AI86" s="36"/>
      <c r="AJ86" s="41"/>
      <c r="AK86" s="36"/>
      <c r="AL86" s="36"/>
      <c r="AM86" s="1"/>
      <c r="AN86" s="36"/>
    </row>
    <row r="87" spans="35:40" ht="15.75" customHeight="1" x14ac:dyDescent="0.2">
      <c r="AI87" s="36"/>
      <c r="AJ87" s="41"/>
      <c r="AK87" s="36"/>
      <c r="AL87" s="36"/>
      <c r="AM87" s="1"/>
      <c r="AN87" s="36"/>
    </row>
    <row r="88" spans="35:40" ht="15.75" customHeight="1" x14ac:dyDescent="0.2">
      <c r="AI88" s="36"/>
      <c r="AJ88" s="41"/>
      <c r="AK88" s="36"/>
      <c r="AL88" s="36"/>
      <c r="AM88" s="1"/>
      <c r="AN88" s="36"/>
    </row>
    <row r="89" spans="35:40" ht="15.75" customHeight="1" x14ac:dyDescent="0.2">
      <c r="AI89" s="36"/>
      <c r="AJ89" s="41"/>
      <c r="AK89" s="36"/>
      <c r="AL89" s="36"/>
      <c r="AM89" s="1"/>
      <c r="AN89" s="36"/>
    </row>
    <row r="90" spans="35:40" ht="15.75" customHeight="1" x14ac:dyDescent="0.2">
      <c r="AI90" s="36"/>
      <c r="AJ90" s="41"/>
      <c r="AK90" s="36"/>
      <c r="AL90" s="36"/>
      <c r="AM90" s="1"/>
      <c r="AN90" s="36"/>
    </row>
    <row r="91" spans="35:40" ht="15.75" customHeight="1" x14ac:dyDescent="0.2">
      <c r="AI91" s="36"/>
      <c r="AJ91" s="41"/>
      <c r="AK91" s="36"/>
      <c r="AL91" s="36"/>
      <c r="AM91" s="1"/>
      <c r="AN91" s="36"/>
    </row>
    <row r="92" spans="35:40" ht="15.75" customHeight="1" x14ac:dyDescent="0.2">
      <c r="AI92" s="36"/>
      <c r="AJ92" s="41"/>
      <c r="AK92" s="36"/>
      <c r="AL92" s="36"/>
      <c r="AM92" s="1"/>
      <c r="AN92" s="36"/>
    </row>
    <row r="93" spans="35:40" ht="15.75" customHeight="1" x14ac:dyDescent="0.2">
      <c r="AI93" s="36"/>
      <c r="AJ93" s="41"/>
      <c r="AK93" s="36"/>
      <c r="AL93" s="36"/>
      <c r="AM93" s="1"/>
      <c r="AN93" s="36"/>
    </row>
    <row r="94" spans="35:40" ht="15.75" customHeight="1" x14ac:dyDescent="0.2">
      <c r="AI94" s="36"/>
      <c r="AJ94" s="41"/>
      <c r="AK94" s="36"/>
      <c r="AL94" s="36"/>
      <c r="AM94" s="1"/>
      <c r="AN94" s="36"/>
    </row>
    <row r="95" spans="35:40" ht="15.75" customHeight="1" x14ac:dyDescent="0.2">
      <c r="AI95" s="36"/>
      <c r="AJ95" s="41"/>
      <c r="AK95" s="36"/>
      <c r="AL95" s="36"/>
      <c r="AM95" s="1"/>
      <c r="AN95" s="36"/>
    </row>
    <row r="96" spans="35:40" ht="15.75" customHeight="1" x14ac:dyDescent="0.2">
      <c r="AI96" s="36"/>
      <c r="AJ96" s="41"/>
      <c r="AK96" s="36"/>
      <c r="AL96" s="36"/>
      <c r="AM96" s="1"/>
      <c r="AN96" s="36"/>
    </row>
    <row r="97" spans="2:40" s="13" customFormat="1" ht="20.25" customHeight="1" x14ac:dyDescent="0.2">
      <c r="B97" s="28"/>
      <c r="C97" s="28"/>
      <c r="D97" s="28"/>
      <c r="E97" s="28"/>
      <c r="F97" s="28"/>
      <c r="G97" s="28"/>
      <c r="H97" s="28"/>
      <c r="I97" s="28"/>
      <c r="J97" s="28"/>
      <c r="K97" s="28"/>
      <c r="L97" s="28"/>
      <c r="M97" s="28"/>
      <c r="N97" s="28"/>
      <c r="O97" s="28"/>
      <c r="P97" s="28"/>
      <c r="Q97" s="28"/>
      <c r="R97" s="28"/>
      <c r="S97" s="28"/>
      <c r="T97" s="28"/>
      <c r="U97" s="28"/>
      <c r="V97" s="28"/>
      <c r="W97" s="28"/>
      <c r="X97" s="28"/>
      <c r="Y97" s="28"/>
      <c r="Z97" s="28"/>
      <c r="AA97" s="28"/>
      <c r="AB97" s="28"/>
      <c r="AC97" s="28"/>
      <c r="AD97" s="28"/>
      <c r="AE97" s="28"/>
      <c r="AI97" s="28"/>
      <c r="AJ97" s="28"/>
      <c r="AK97" s="28"/>
      <c r="AL97" s="28"/>
      <c r="AM97" s="28"/>
      <c r="AN97" s="28"/>
    </row>
    <row r="98" spans="2:40" s="13" customFormat="1" ht="20.25" customHeight="1" x14ac:dyDescent="0.2">
      <c r="B98" s="28"/>
      <c r="C98" s="28"/>
      <c r="D98" s="28"/>
      <c r="E98" s="28"/>
      <c r="F98" s="28"/>
      <c r="G98" s="28"/>
      <c r="H98" s="28"/>
      <c r="I98" s="28"/>
      <c r="J98" s="28"/>
      <c r="K98" s="28"/>
      <c r="L98" s="28"/>
      <c r="M98" s="28"/>
      <c r="N98" s="28"/>
      <c r="O98" s="28"/>
      <c r="P98" s="28"/>
      <c r="Q98" s="28"/>
      <c r="R98" s="28"/>
      <c r="S98" s="28"/>
      <c r="T98" s="28"/>
      <c r="U98" s="28"/>
      <c r="V98" s="28"/>
      <c r="W98" s="28"/>
      <c r="X98" s="28"/>
      <c r="Y98" s="28"/>
      <c r="Z98" s="28"/>
      <c r="AA98" s="28"/>
      <c r="AB98" s="28"/>
      <c r="AC98" s="28"/>
      <c r="AD98" s="28"/>
      <c r="AE98" s="28"/>
      <c r="AF98" s="28"/>
      <c r="AG98" s="28"/>
      <c r="AH98" s="28"/>
      <c r="AI98" s="28"/>
      <c r="AJ98" s="58"/>
      <c r="AK98" s="58"/>
      <c r="AL98" s="58"/>
      <c r="AM98" s="28"/>
      <c r="AN98" s="28"/>
    </row>
    <row r="99" spans="2:40" ht="15.75" customHeight="1" x14ac:dyDescent="0.2">
      <c r="AJ99" s="20"/>
      <c r="AK99" s="20"/>
      <c r="AL99" s="20"/>
    </row>
    <row r="100" spans="2:40" ht="15" customHeight="1" x14ac:dyDescent="0.2"/>
    <row r="101" spans="2:40" ht="15" customHeight="1" x14ac:dyDescent="0.2"/>
    <row r="102" spans="2:40" ht="15" customHeight="1" x14ac:dyDescent="0.2"/>
    <row r="103" spans="2:40" ht="15" customHeight="1" x14ac:dyDescent="0.2"/>
    <row r="104" spans="2:40" ht="15" customHeight="1" x14ac:dyDescent="0.2"/>
    <row r="105" spans="2:40" ht="15" customHeight="1" x14ac:dyDescent="0.2"/>
    <row r="106" spans="2:40" ht="15" customHeight="1" x14ac:dyDescent="0.2"/>
    <row r="107" spans="2:40" ht="15" customHeight="1" x14ac:dyDescent="0.2"/>
    <row r="108" spans="2:40" ht="15" customHeight="1" x14ac:dyDescent="0.2"/>
    <row r="109" spans="2:40" ht="15" customHeight="1" x14ac:dyDescent="0.2"/>
    <row r="110" spans="2:40" ht="15" customHeight="1" x14ac:dyDescent="0.2"/>
    <row r="111" spans="2:40" ht="15" customHeight="1" x14ac:dyDescent="0.2"/>
    <row r="112" spans="2:40" ht="15" customHeight="1" x14ac:dyDescent="0.2"/>
    <row r="113" ht="15" customHeight="1" x14ac:dyDescent="0.2"/>
    <row r="114" ht="15" customHeight="1" x14ac:dyDescent="0.2"/>
    <row r="115" ht="15" customHeight="1" x14ac:dyDescent="0.2"/>
    <row r="116" ht="15" customHeight="1" x14ac:dyDescent="0.2"/>
    <row r="117" ht="15" customHeight="1" x14ac:dyDescent="0.2"/>
    <row r="118" ht="15" customHeight="1" x14ac:dyDescent="0.2"/>
    <row r="119" ht="15" customHeight="1" x14ac:dyDescent="0.2"/>
    <row r="120" ht="15" customHeight="1" x14ac:dyDescent="0.2"/>
    <row r="121" ht="15" customHeight="1" x14ac:dyDescent="0.2"/>
    <row r="122" ht="15" customHeight="1" x14ac:dyDescent="0.2"/>
    <row r="123" ht="15" customHeight="1" x14ac:dyDescent="0.2"/>
    <row r="124" ht="15" customHeight="1" x14ac:dyDescent="0.2"/>
    <row r="125" ht="15" customHeight="1" x14ac:dyDescent="0.2"/>
    <row r="126" ht="15" customHeight="1" x14ac:dyDescent="0.2"/>
    <row r="127" ht="15" customHeight="1" x14ac:dyDescent="0.2"/>
    <row r="128" ht="15" customHeight="1" x14ac:dyDescent="0.2"/>
    <row r="129" ht="15" customHeight="1" x14ac:dyDescent="0.2"/>
    <row r="130" ht="15" customHeight="1" x14ac:dyDescent="0.2"/>
    <row r="131" ht="15" customHeight="1" x14ac:dyDescent="0.2"/>
    <row r="132" ht="15" customHeight="1" x14ac:dyDescent="0.2"/>
    <row r="133" ht="15" customHeight="1" x14ac:dyDescent="0.2"/>
    <row r="134" ht="15" customHeight="1" x14ac:dyDescent="0.2"/>
    <row r="135" ht="15" customHeight="1" x14ac:dyDescent="0.2"/>
    <row r="136" ht="15" customHeight="1" x14ac:dyDescent="0.2"/>
    <row r="137" ht="15" customHeight="1" x14ac:dyDescent="0.2"/>
    <row r="138" ht="15" customHeight="1" x14ac:dyDescent="0.2"/>
    <row r="139" ht="15" customHeight="1" x14ac:dyDescent="0.2"/>
    <row r="140" ht="15" customHeight="1" x14ac:dyDescent="0.2"/>
    <row r="141" ht="15" customHeight="1" x14ac:dyDescent="0.2"/>
    <row r="142" ht="15" customHeight="1" x14ac:dyDescent="0.2"/>
    <row r="143" ht="15" customHeight="1" x14ac:dyDescent="0.2"/>
    <row r="144" ht="15" customHeight="1" x14ac:dyDescent="0.2"/>
    <row r="145" spans="35:40" ht="15.75" customHeight="1" x14ac:dyDescent="0.2">
      <c r="AI145" s="13"/>
      <c r="AJ145" s="13"/>
      <c r="AK145" s="36" t="e">
        <f>+IF(#REF!&lt;0,#REF!,"")</f>
        <v>#REF!</v>
      </c>
      <c r="AL145" s="36" t="e">
        <f>+IF(#REF!&gt;0,#REF!,"")</f>
        <v>#REF!</v>
      </c>
      <c r="AM145" s="13"/>
      <c r="AN145" s="36"/>
    </row>
    <row r="146" spans="35:40" ht="15.75" customHeight="1" x14ac:dyDescent="0.2">
      <c r="AK146" s="36" t="e">
        <f>+IF(#REF!&lt;0,#REF!,"")</f>
        <v>#REF!</v>
      </c>
      <c r="AL146" s="36" t="e">
        <f>+IF(#REF!&gt;0,#REF!,"")</f>
        <v>#REF!</v>
      </c>
      <c r="AN146" s="36"/>
    </row>
    <row r="147" spans="35:40" ht="15.75" customHeight="1" x14ac:dyDescent="0.2">
      <c r="AK147" s="36" t="e">
        <f>+IF(#REF!&lt;0,#REF!,"")</f>
        <v>#REF!</v>
      </c>
      <c r="AL147" s="36" t="e">
        <f>+IF(#REF!&gt;0,#REF!,"")</f>
        <v>#REF!</v>
      </c>
      <c r="AN147" s="36"/>
    </row>
    <row r="148" spans="35:40" ht="15.75" customHeight="1" x14ac:dyDescent="0.2">
      <c r="AK148" s="36" t="e">
        <f>+IF(#REF!&lt;0,#REF!,"")</f>
        <v>#REF!</v>
      </c>
      <c r="AL148" s="36" t="e">
        <f>+IF(#REF!&gt;0,#REF!,"")</f>
        <v>#REF!</v>
      </c>
      <c r="AN148" s="36"/>
    </row>
    <row r="149" spans="35:40" ht="15.75" customHeight="1" x14ac:dyDescent="0.2">
      <c r="AK149" s="36" t="e">
        <f>+IF(#REF!&lt;0,#REF!,"")</f>
        <v>#REF!</v>
      </c>
      <c r="AL149" s="36" t="e">
        <f>+IF(#REF!&gt;0,#REF!,"")</f>
        <v>#REF!</v>
      </c>
      <c r="AN149" s="36"/>
    </row>
    <row r="150" spans="35:40" ht="15.75" customHeight="1" x14ac:dyDescent="0.2">
      <c r="AK150" s="36" t="e">
        <f>+IF(#REF!&lt;0,#REF!,"")</f>
        <v>#REF!</v>
      </c>
      <c r="AL150" s="36" t="e">
        <f>+IF(#REF!&gt;0,#REF!,"")</f>
        <v>#REF!</v>
      </c>
      <c r="AN150" s="36"/>
    </row>
    <row r="151" spans="35:40" ht="15.75" customHeight="1" x14ac:dyDescent="0.2">
      <c r="AK151" s="36" t="e">
        <f>+IF(#REF!&lt;0,#REF!,"")</f>
        <v>#REF!</v>
      </c>
      <c r="AL151" s="36" t="e">
        <f>+IF(#REF!&gt;0,#REF!,"")</f>
        <v>#REF!</v>
      </c>
      <c r="AN151" s="36"/>
    </row>
    <row r="152" spans="35:40" ht="15.75" customHeight="1" x14ac:dyDescent="0.2">
      <c r="AK152" s="36" t="e">
        <f>+IF(#REF!&lt;0,#REF!,"")</f>
        <v>#REF!</v>
      </c>
      <c r="AL152" s="36" t="e">
        <f>+IF(#REF!&gt;0,#REF!,"")</f>
        <v>#REF!</v>
      </c>
      <c r="AN152" s="36"/>
    </row>
    <row r="153" spans="35:40" ht="15.75" customHeight="1" x14ac:dyDescent="0.2">
      <c r="AK153" s="36" t="e">
        <f>+IF(#REF!&lt;0,#REF!,"")</f>
        <v>#REF!</v>
      </c>
      <c r="AL153" s="36" t="e">
        <f>+IF(#REF!&gt;0,#REF!,"")</f>
        <v>#REF!</v>
      </c>
      <c r="AN153" s="36"/>
    </row>
    <row r="154" spans="35:40" ht="15.75" customHeight="1" x14ac:dyDescent="0.2">
      <c r="AK154" s="36" t="e">
        <f>+IF(#REF!&lt;0,#REF!,"")</f>
        <v>#REF!</v>
      </c>
      <c r="AL154" s="36" t="e">
        <f>+IF(#REF!&gt;0,#REF!,"")</f>
        <v>#REF!</v>
      </c>
      <c r="AN154" s="36"/>
    </row>
    <row r="155" spans="35:40" ht="15.75" customHeight="1" x14ac:dyDescent="0.2">
      <c r="AK155" s="36" t="e">
        <f>+IF(#REF!&lt;0,#REF!,"")</f>
        <v>#REF!</v>
      </c>
      <c r="AL155" s="36" t="e">
        <f>+IF(#REF!&gt;0,#REF!,"")</f>
        <v>#REF!</v>
      </c>
      <c r="AN155" s="36"/>
    </row>
    <row r="156" spans="35:40" ht="15.75" customHeight="1" x14ac:dyDescent="0.2">
      <c r="AK156" s="36" t="e">
        <f>+IF(#REF!&lt;0,#REF!,"")</f>
        <v>#REF!</v>
      </c>
      <c r="AL156" s="36" t="e">
        <f>+IF(#REF!&gt;0,#REF!,"")</f>
        <v>#REF!</v>
      </c>
      <c r="AN156" s="36"/>
    </row>
    <row r="157" spans="35:40" ht="15.75" customHeight="1" x14ac:dyDescent="0.2">
      <c r="AK157" s="36" t="e">
        <f>+IF(#REF!&lt;0,#REF!,"")</f>
        <v>#REF!</v>
      </c>
      <c r="AL157" s="36" t="e">
        <f>+IF(#REF!&gt;0,#REF!,"")</f>
        <v>#REF!</v>
      </c>
      <c r="AN157" s="36"/>
    </row>
    <row r="158" spans="35:40" ht="15.75" customHeight="1" x14ac:dyDescent="0.2">
      <c r="AK158" s="36" t="e">
        <f>+IF(#REF!&lt;0,#REF!,"")</f>
        <v>#REF!</v>
      </c>
      <c r="AL158" s="36" t="e">
        <f>+IF(#REF!&gt;0,#REF!,"")</f>
        <v>#REF!</v>
      </c>
      <c r="AN158" s="36"/>
    </row>
    <row r="159" spans="35:40" ht="15.75" customHeight="1" x14ac:dyDescent="0.2">
      <c r="AK159" s="36" t="e">
        <f>+IF(#REF!&lt;0,#REF!,"")</f>
        <v>#REF!</v>
      </c>
      <c r="AL159" s="36" t="e">
        <f>+IF(#REF!&gt;0,#REF!,"")</f>
        <v>#REF!</v>
      </c>
      <c r="AN159" s="36"/>
    </row>
    <row r="160" spans="35:40" ht="15.75" customHeight="1" x14ac:dyDescent="0.2">
      <c r="AK160" s="36" t="e">
        <f>+IF(#REF!&lt;0,#REF!,"")</f>
        <v>#REF!</v>
      </c>
      <c r="AL160" s="36" t="e">
        <f>+IF(#REF!&gt;0,#REF!,"")</f>
        <v>#REF!</v>
      </c>
      <c r="AN160" s="36"/>
    </row>
    <row r="161" spans="37:40" ht="15.75" customHeight="1" x14ac:dyDescent="0.2">
      <c r="AK161" s="36" t="e">
        <f>+IF(#REF!&lt;0,#REF!,"")</f>
        <v>#REF!</v>
      </c>
      <c r="AL161" s="36" t="e">
        <f>+IF(#REF!&gt;0,#REF!,"")</f>
        <v>#REF!</v>
      </c>
      <c r="AN161" s="36"/>
    </row>
    <row r="162" spans="37:40" ht="15.75" customHeight="1" x14ac:dyDescent="0.2">
      <c r="AK162" s="36" t="e">
        <f>+IF(#REF!&lt;0,#REF!,"")</f>
        <v>#REF!</v>
      </c>
      <c r="AL162" s="36" t="e">
        <f>+IF(#REF!&gt;0,#REF!,"")</f>
        <v>#REF!</v>
      </c>
      <c r="AN162" s="36"/>
    </row>
    <row r="163" spans="37:40" ht="15.75" customHeight="1" x14ac:dyDescent="0.2">
      <c r="AK163" s="36" t="e">
        <f>+IF(#REF!&lt;0,#REF!,"")</f>
        <v>#REF!</v>
      </c>
      <c r="AL163" s="36" t="e">
        <f>+IF(#REF!&gt;0,#REF!,"")</f>
        <v>#REF!</v>
      </c>
      <c r="AN163" s="36"/>
    </row>
    <row r="164" spans="37:40" ht="15.75" customHeight="1" x14ac:dyDescent="0.2">
      <c r="AK164" s="36" t="e">
        <f>+IF(#REF!&lt;0,#REF!,"")</f>
        <v>#REF!</v>
      </c>
      <c r="AL164" s="36" t="e">
        <f>+IF(#REF!&gt;0,#REF!,"")</f>
        <v>#REF!</v>
      </c>
      <c r="AN164" s="36"/>
    </row>
    <row r="165" spans="37:40" ht="15.75" customHeight="1" x14ac:dyDescent="0.2">
      <c r="AK165" s="36" t="e">
        <f>+IF(#REF!&lt;0,#REF!,"")</f>
        <v>#REF!</v>
      </c>
      <c r="AL165" s="36" t="e">
        <f>+IF(#REF!&gt;0,#REF!,"")</f>
        <v>#REF!</v>
      </c>
      <c r="AN165" s="36"/>
    </row>
    <row r="166" spans="37:40" ht="15.75" customHeight="1" x14ac:dyDescent="0.2">
      <c r="AK166" s="36" t="e">
        <f>+IF(#REF!&lt;0,#REF!,"")</f>
        <v>#REF!</v>
      </c>
      <c r="AL166" s="36" t="e">
        <f>+IF(#REF!&gt;0,#REF!,"")</f>
        <v>#REF!</v>
      </c>
      <c r="AN166" s="36"/>
    </row>
    <row r="167" spans="37:40" ht="15.75" customHeight="1" x14ac:dyDescent="0.2">
      <c r="AK167" s="36" t="e">
        <f>+IF(#REF!&lt;0,#REF!,"")</f>
        <v>#REF!</v>
      </c>
      <c r="AL167" s="36" t="e">
        <f>+IF(#REF!&gt;0,#REF!,"")</f>
        <v>#REF!</v>
      </c>
      <c r="AN167" s="36"/>
    </row>
    <row r="168" spans="37:40" ht="15.75" customHeight="1" x14ac:dyDescent="0.2">
      <c r="AK168" s="36" t="e">
        <f>+IF(#REF!&lt;0,#REF!,"")</f>
        <v>#REF!</v>
      </c>
      <c r="AL168" s="36" t="e">
        <f>+IF(#REF!&gt;0,#REF!,"")</f>
        <v>#REF!</v>
      </c>
      <c r="AN168" s="36"/>
    </row>
    <row r="169" spans="37:40" ht="15.75" customHeight="1" x14ac:dyDescent="0.2">
      <c r="AK169" s="36" t="e">
        <f>+IF(#REF!&lt;0,#REF!,"")</f>
        <v>#REF!</v>
      </c>
      <c r="AL169" s="36" t="e">
        <f>+IF(#REF!&gt;0,#REF!,"")</f>
        <v>#REF!</v>
      </c>
      <c r="AN169" s="36"/>
    </row>
    <row r="170" spans="37:40" ht="15.75" customHeight="1" x14ac:dyDescent="0.2">
      <c r="AK170" s="36" t="e">
        <f>+IF(#REF!&lt;0,#REF!,"")</f>
        <v>#REF!</v>
      </c>
      <c r="AL170" s="36" t="e">
        <f>+IF(#REF!&gt;0,#REF!,"")</f>
        <v>#REF!</v>
      </c>
      <c r="AN170" s="36"/>
    </row>
    <row r="171" spans="37:40" ht="15.75" customHeight="1" x14ac:dyDescent="0.2">
      <c r="AK171" s="36" t="e">
        <f>+IF(#REF!&lt;0,#REF!,"")</f>
        <v>#REF!</v>
      </c>
      <c r="AL171" s="36" t="e">
        <f>+IF(#REF!&gt;0,#REF!,"")</f>
        <v>#REF!</v>
      </c>
      <c r="AN171" s="36"/>
    </row>
    <row r="172" spans="37:40" ht="15.75" customHeight="1" x14ac:dyDescent="0.2">
      <c r="AK172" s="36" t="e">
        <f>+IF(#REF!&lt;0,#REF!,"")</f>
        <v>#REF!</v>
      </c>
      <c r="AL172" s="36" t="e">
        <f>+IF(#REF!&gt;0,#REF!,"")</f>
        <v>#REF!</v>
      </c>
      <c r="AN172" s="36"/>
    </row>
    <row r="173" spans="37:40" ht="15.75" customHeight="1" x14ac:dyDescent="0.2">
      <c r="AK173" s="36" t="e">
        <f>+IF(#REF!&lt;0,#REF!,"")</f>
        <v>#REF!</v>
      </c>
      <c r="AL173" s="36" t="e">
        <f>+IF(#REF!&gt;0,#REF!,"")</f>
        <v>#REF!</v>
      </c>
      <c r="AN173" s="36"/>
    </row>
    <row r="174" spans="37:40" ht="15.75" customHeight="1" x14ac:dyDescent="0.2">
      <c r="AK174" s="36" t="e">
        <f>+IF(#REF!&lt;0,#REF!,"")</f>
        <v>#REF!</v>
      </c>
      <c r="AL174" s="36" t="e">
        <f>+IF(#REF!&gt;0,#REF!,"")</f>
        <v>#REF!</v>
      </c>
      <c r="AN174" s="36"/>
    </row>
    <row r="175" spans="37:40" ht="15.75" customHeight="1" x14ac:dyDescent="0.2">
      <c r="AK175" s="36" t="e">
        <f>+IF(#REF!&lt;0,#REF!,"")</f>
        <v>#REF!</v>
      </c>
      <c r="AL175" s="36" t="e">
        <f>+IF(#REF!&gt;0,#REF!,"")</f>
        <v>#REF!</v>
      </c>
      <c r="AN175" s="36"/>
    </row>
    <row r="176" spans="37:40" ht="15.75" customHeight="1" x14ac:dyDescent="0.2">
      <c r="AK176" s="36" t="e">
        <f>+IF(#REF!&lt;0,#REF!,"")</f>
        <v>#REF!</v>
      </c>
      <c r="AL176" s="36" t="e">
        <f>+IF(#REF!&gt;0,#REF!,"")</f>
        <v>#REF!</v>
      </c>
      <c r="AN176" s="36"/>
    </row>
    <row r="177" spans="37:40" ht="15.75" customHeight="1" x14ac:dyDescent="0.2">
      <c r="AK177" s="36" t="e">
        <f>+IF(#REF!&lt;0,#REF!,"")</f>
        <v>#REF!</v>
      </c>
      <c r="AL177" s="36" t="e">
        <f>+IF(#REF!&gt;0,#REF!,"")</f>
        <v>#REF!</v>
      </c>
      <c r="AN177" s="36"/>
    </row>
    <row r="178" spans="37:40" ht="15.75" customHeight="1" x14ac:dyDescent="0.2">
      <c r="AK178" s="36" t="e">
        <f>+IF(#REF!&lt;0,#REF!,"")</f>
        <v>#REF!</v>
      </c>
      <c r="AL178" s="36" t="e">
        <f>+IF(#REF!&gt;0,#REF!,"")</f>
        <v>#REF!</v>
      </c>
      <c r="AN178" s="36"/>
    </row>
    <row r="179" spans="37:40" ht="15.75" customHeight="1" x14ac:dyDescent="0.2">
      <c r="AK179" s="36" t="e">
        <f>+IF(#REF!&lt;0,#REF!,"")</f>
        <v>#REF!</v>
      </c>
      <c r="AL179" s="36" t="e">
        <f>+IF(#REF!&gt;0,#REF!,"")</f>
        <v>#REF!</v>
      </c>
      <c r="AN179" s="36"/>
    </row>
    <row r="180" spans="37:40" ht="15.75" customHeight="1" x14ac:dyDescent="0.2">
      <c r="AK180" s="36" t="e">
        <f>+IF(#REF!&lt;0,#REF!,"")</f>
        <v>#REF!</v>
      </c>
      <c r="AL180" s="36" t="e">
        <f>+IF(#REF!&gt;0,#REF!,"")</f>
        <v>#REF!</v>
      </c>
      <c r="AN180" s="36"/>
    </row>
    <row r="181" spans="37:40" ht="15.75" customHeight="1" x14ac:dyDescent="0.2">
      <c r="AK181" s="36" t="e">
        <f>+IF(#REF!&lt;0,#REF!,"")</f>
        <v>#REF!</v>
      </c>
      <c r="AL181" s="36" t="e">
        <f>+IF(#REF!&gt;0,#REF!,"")</f>
        <v>#REF!</v>
      </c>
      <c r="AN181" s="36"/>
    </row>
    <row r="182" spans="37:40" ht="15.75" customHeight="1" x14ac:dyDescent="0.2">
      <c r="AK182" s="36" t="e">
        <f>+IF(#REF!&lt;0,#REF!,"")</f>
        <v>#REF!</v>
      </c>
      <c r="AL182" s="36" t="e">
        <f>+IF(#REF!&gt;0,#REF!,"")</f>
        <v>#REF!</v>
      </c>
      <c r="AN182" s="36"/>
    </row>
    <row r="183" spans="37:40" ht="15.75" customHeight="1" x14ac:dyDescent="0.2">
      <c r="AK183" s="36" t="e">
        <f>+IF(#REF!&lt;0,#REF!,"")</f>
        <v>#REF!</v>
      </c>
      <c r="AL183" s="36" t="e">
        <f>+IF(#REF!&gt;0,#REF!,"")</f>
        <v>#REF!</v>
      </c>
      <c r="AN183" s="36"/>
    </row>
    <row r="184" spans="37:40" ht="15" customHeight="1" x14ac:dyDescent="0.2"/>
    <row r="185" spans="37:40" ht="15" customHeight="1" x14ac:dyDescent="0.2"/>
    <row r="186" spans="37:40" ht="15" customHeight="1" x14ac:dyDescent="0.2"/>
    <row r="187" spans="37:40" ht="15" customHeight="1" x14ac:dyDescent="0.2"/>
    <row r="188" spans="37:40" ht="15" customHeight="1" x14ac:dyDescent="0.2"/>
    <row r="189" spans="37:40" ht="15" customHeight="1" x14ac:dyDescent="0.2"/>
    <row r="190" spans="37:40" ht="15" customHeight="1" x14ac:dyDescent="0.2"/>
    <row r="191" spans="37:40" ht="15" customHeight="1" x14ac:dyDescent="0.2"/>
    <row r="192" spans="37:40" ht="15" customHeight="1" x14ac:dyDescent="0.2"/>
    <row r="193" spans="25:25" ht="15.75" customHeight="1" x14ac:dyDescent="0.2">
      <c r="Y193" s="28" t="s">
        <v>142</v>
      </c>
    </row>
  </sheetData>
  <mergeCells count="40">
    <mergeCell ref="AI2:AI3"/>
    <mergeCell ref="BO2:BZ2"/>
    <mergeCell ref="X2:X3"/>
    <mergeCell ref="Y2:Y3"/>
    <mergeCell ref="BB2:BM2"/>
    <mergeCell ref="AF2:AF3"/>
    <mergeCell ref="A2:A3"/>
    <mergeCell ref="B2:B3"/>
    <mergeCell ref="D2:D3"/>
    <mergeCell ref="E2:E3"/>
    <mergeCell ref="F2:F3"/>
    <mergeCell ref="C2:C3"/>
    <mergeCell ref="R2:R3"/>
    <mergeCell ref="S2:S3"/>
    <mergeCell ref="T2:T3"/>
    <mergeCell ref="AH2:AH3"/>
    <mergeCell ref="AM2:AM3"/>
    <mergeCell ref="Z2:Z3"/>
    <mergeCell ref="AE2:AE3"/>
    <mergeCell ref="AC2:AC3"/>
    <mergeCell ref="AD2:AD3"/>
    <mergeCell ref="AA2:AA3"/>
    <mergeCell ref="AL2:AL3"/>
    <mergeCell ref="U2:U3"/>
    <mergeCell ref="V2:V3"/>
    <mergeCell ref="W2:W3"/>
    <mergeCell ref="AB2:AB3"/>
    <mergeCell ref="AG2:AG3"/>
    <mergeCell ref="Q2:Q3"/>
    <mergeCell ref="L2:L3"/>
    <mergeCell ref="M2:M3"/>
    <mergeCell ref="H2:H3"/>
    <mergeCell ref="I2:I3"/>
    <mergeCell ref="J2:J3"/>
    <mergeCell ref="P2:P3"/>
    <mergeCell ref="F52:P52"/>
    <mergeCell ref="N2:N3"/>
    <mergeCell ref="O2:O3"/>
    <mergeCell ref="G2:G3"/>
    <mergeCell ref="K2:K3"/>
  </mergeCells>
  <conditionalFormatting sqref="D5:G42 H26:L42 H5:L24 X25:AC25 N29:AH29 D43:AH43 AD44:AH44 D44:I46 J45:L46 D48:L48 J44:AB44 N25 AI16:AJ16 S25:V25 AE25 AH25">
    <cfRule type="cellIs" dxfId="626" priority="2130" stopIfTrue="1" operator="between">
      <formula>45</formula>
      <formula>100</formula>
    </cfRule>
  </conditionalFormatting>
  <conditionalFormatting sqref="D5:G42 H26:L42 N41:AH41 AD44:AH44 H5:L24 D45:L46 D48:L48 X25:AC25 N29:AH29 D43:AH43">
    <cfRule type="cellIs" dxfId="625" priority="2117" stopIfTrue="1" operator="between">
      <formula>45</formula>
      <formula>100</formula>
    </cfRule>
  </conditionalFormatting>
  <conditionalFormatting sqref="D25:G25 D36:L36 D42:L42">
    <cfRule type="containsText" dxfId="624" priority="2129" stopIfTrue="1" operator="containsText" text="sd">
      <formula>NOT(ISERROR(SEARCH("sd",D25)))</formula>
    </cfRule>
    <cfRule type="containsText" dxfId="623" priority="2128" stopIfTrue="1" operator="containsText" text="sd">
      <formula>NOT(ISERROR(SEARCH("sd",D25)))</formula>
    </cfRule>
    <cfRule type="containsText" dxfId="622" priority="2116" stopIfTrue="1" operator="containsText" text="sd">
      <formula>NOT(ISERROR(SEARCH("sd",D25)))</formula>
    </cfRule>
  </conditionalFormatting>
  <conditionalFormatting sqref="D25:G25 N25 S25:V25 X25:AC25 AE25 AH25 D36:L36 D42:L42 AD36:AH36 AD42:AH42 N36:AB36 N42:AB42">
    <cfRule type="containsText" dxfId="621" priority="3246" stopIfTrue="1" operator="containsText" text="sd">
      <formula>NOT(ISERROR(SEARCH("sd",D25)))</formula>
    </cfRule>
  </conditionalFormatting>
  <conditionalFormatting sqref="D25:G25 N25 S25:V25 X25:AC25 AE25 AH25 D36:L36 N36:AB36 AD36:AH36 D42:L42 N42:AB42 AD42:AH42">
    <cfRule type="containsText" dxfId="620" priority="3259" stopIfTrue="1" operator="containsText" text="sd">
      <formula>NOT(ISERROR(SEARCH("sd",D25)))</formula>
    </cfRule>
  </conditionalFormatting>
  <conditionalFormatting sqref="D22:L22 N22:AB22 AD22:AH22">
    <cfRule type="cellIs" dxfId="619" priority="1371" stopIfTrue="1" operator="equal">
      <formula>"SD"</formula>
    </cfRule>
    <cfRule type="cellIs" dxfId="618" priority="1368" stopIfTrue="1" operator="between">
      <formula>-8.1</formula>
      <formula>-10</formula>
    </cfRule>
    <cfRule type="cellIs" dxfId="617" priority="1370" stopIfTrue="1" operator="between">
      <formula>-9.9</formula>
      <formula>-10</formula>
    </cfRule>
    <cfRule type="cellIs" dxfId="616" priority="1369" stopIfTrue="1" operator="between">
      <formula>-9.9</formula>
      <formula>-10</formula>
    </cfRule>
    <cfRule type="cellIs" dxfId="615" priority="1374" stopIfTrue="1" operator="between">
      <formula>-8.1</formula>
      <formula>-10</formula>
    </cfRule>
    <cfRule type="cellIs" dxfId="614" priority="1377" stopIfTrue="1" operator="equal">
      <formula>"SD"</formula>
    </cfRule>
    <cfRule type="cellIs" dxfId="613" priority="1367" stopIfTrue="1" operator="equal">
      <formula>"40.0"</formula>
    </cfRule>
    <cfRule type="cellIs" dxfId="612" priority="1375" stopIfTrue="1" operator="between">
      <formula>-9.9</formula>
      <formula>-10</formula>
    </cfRule>
    <cfRule type="cellIs" dxfId="611" priority="1376" stopIfTrue="1" operator="between">
      <formula>-9.9</formula>
      <formula>-10</formula>
    </cfRule>
    <cfRule type="containsText" dxfId="610" priority="1642" stopIfTrue="1" operator="containsText" text="sd">
      <formula>NOT(ISERROR(SEARCH("sd",D22)))</formula>
    </cfRule>
    <cfRule type="cellIs" dxfId="609" priority="1373" stopIfTrue="1" operator="equal">
      <formula>"40.0"</formula>
    </cfRule>
    <cfRule type="cellIs" dxfId="608" priority="1372" stopIfTrue="1" operator="between">
      <formula>45</formula>
      <formula>100</formula>
    </cfRule>
    <cfRule type="containsText" dxfId="607" priority="1598" stopIfTrue="1" operator="containsText" text="sd">
      <formula>NOT(ISERROR(SEARCH("sd",D22)))</formula>
    </cfRule>
  </conditionalFormatting>
  <conditionalFormatting sqref="D22:L22 AD22:AH22 N22:AB22">
    <cfRule type="containsText" dxfId="606" priority="1597" stopIfTrue="1" operator="containsText" text="sd">
      <formula>NOT(ISERROR(SEARCH("sd",D22)))</formula>
    </cfRule>
    <cfRule type="containsText" dxfId="605" priority="1641" stopIfTrue="1" operator="containsText" text="sd">
      <formula>NOT(ISERROR(SEARCH("sd",D22)))</formula>
    </cfRule>
  </conditionalFormatting>
  <conditionalFormatting sqref="D22:L22">
    <cfRule type="containsText" dxfId="604" priority="1639" stopIfTrue="1" operator="containsText" text="sd">
      <formula>NOT(ISERROR(SEARCH("sd",D22)))</formula>
    </cfRule>
    <cfRule type="containsText" dxfId="603" priority="1594" stopIfTrue="1" operator="containsText" text="sd">
      <formula>NOT(ISERROR(SEARCH("sd",D22)))</formula>
    </cfRule>
    <cfRule type="containsText" dxfId="602" priority="1596" stopIfTrue="1" operator="containsText" text="sd">
      <formula>NOT(ISERROR(SEARCH("sd",D22)))</formula>
    </cfRule>
    <cfRule type="containsText" dxfId="601" priority="1593" stopIfTrue="1" operator="containsText" text="sd">
      <formula>NOT(ISERROR(SEARCH("sd",D22)))</formula>
    </cfRule>
    <cfRule type="containsText" dxfId="600" priority="1640" stopIfTrue="1" operator="containsText" text="sd">
      <formula>NOT(ISERROR(SEARCH("sd",D22)))</formula>
    </cfRule>
    <cfRule type="containsText" dxfId="599" priority="1638" stopIfTrue="1" operator="containsText" text="sd">
      <formula>NOT(ISERROR(SEARCH("sd",D22)))</formula>
    </cfRule>
    <cfRule type="containsText" dxfId="598" priority="1595" stopIfTrue="1" operator="containsText" text="sd">
      <formula>NOT(ISERROR(SEARCH("sd",D22)))</formula>
    </cfRule>
    <cfRule type="containsText" dxfId="597" priority="1637" stopIfTrue="1" operator="containsText" text="sd">
      <formula>NOT(ISERROR(SEARCH("sd",D22)))</formula>
    </cfRule>
  </conditionalFormatting>
  <conditionalFormatting sqref="D29:L29 N29:AH29">
    <cfRule type="containsText" dxfId="596" priority="408" stopIfTrue="1" operator="containsText" text="sd">
      <formula>NOT(ISERROR(SEARCH("sd",D29)))</formula>
    </cfRule>
    <cfRule type="containsText" dxfId="595" priority="409" stopIfTrue="1" operator="containsText" text="sd">
      <formula>NOT(ISERROR(SEARCH("sd",D29)))</formula>
    </cfRule>
    <cfRule type="containsText" dxfId="594" priority="410" stopIfTrue="1" operator="containsText" text="sd">
      <formula>NOT(ISERROR(SEARCH("sd",D29)))</formula>
    </cfRule>
    <cfRule type="cellIs" dxfId="593" priority="400" stopIfTrue="1" operator="between">
      <formula>-9.9</formula>
      <formula>-10</formula>
    </cfRule>
    <cfRule type="containsText" dxfId="592" priority="411" stopIfTrue="1" operator="containsText" text="sd">
      <formula>NOT(ISERROR(SEARCH("sd",D29)))</formula>
    </cfRule>
    <cfRule type="cellIs" dxfId="591" priority="399" stopIfTrue="1" operator="between">
      <formula>-9.9</formula>
      <formula>-10</formula>
    </cfRule>
    <cfRule type="containsText" dxfId="590" priority="412" stopIfTrue="1" operator="containsText" text="sd">
      <formula>NOT(ISERROR(SEARCH("sd",D29)))</formula>
    </cfRule>
    <cfRule type="containsText" dxfId="589" priority="406" stopIfTrue="1" operator="containsText" text="sd">
      <formula>NOT(ISERROR(SEARCH("sd",D29)))</formula>
    </cfRule>
    <cfRule type="containsText" dxfId="588" priority="413" stopIfTrue="1" operator="containsText" text="sd">
      <formula>NOT(ISERROR(SEARCH("sd",D29)))</formula>
    </cfRule>
    <cfRule type="containsText" dxfId="587" priority="407" stopIfTrue="1" operator="containsText" text="sd">
      <formula>NOT(ISERROR(SEARCH("sd",D29)))</formula>
    </cfRule>
    <cfRule type="containsText" dxfId="586" priority="405" stopIfTrue="1" operator="containsText" text="sd">
      <formula>NOT(ISERROR(SEARCH("sd",D29)))</formula>
    </cfRule>
    <cfRule type="containsText" dxfId="585" priority="404" stopIfTrue="1" operator="containsText" text="sd">
      <formula>NOT(ISERROR(SEARCH("sd",D29)))</formula>
    </cfRule>
    <cfRule type="containsText" dxfId="584" priority="403" stopIfTrue="1" operator="containsText" text="sd">
      <formula>NOT(ISERROR(SEARCH("sd",D29)))</formula>
    </cfRule>
    <cfRule type="containsText" dxfId="583" priority="402" stopIfTrue="1" operator="containsText" text="sd">
      <formula>NOT(ISERROR(SEARCH("sd",D29)))</formula>
    </cfRule>
    <cfRule type="cellIs" dxfId="582" priority="401" stopIfTrue="1" operator="equal">
      <formula>"SD"</formula>
    </cfRule>
    <cfRule type="cellIs" dxfId="581" priority="398" stopIfTrue="1" operator="between">
      <formula>-8.1</formula>
      <formula>-10</formula>
    </cfRule>
    <cfRule type="cellIs" dxfId="580" priority="397" stopIfTrue="1" operator="equal">
      <formula>"40.0"</formula>
    </cfRule>
    <cfRule type="cellIs" dxfId="579" priority="396" stopIfTrue="1" operator="between">
      <formula>45</formula>
      <formula>100</formula>
    </cfRule>
    <cfRule type="cellIs" dxfId="578" priority="395" stopIfTrue="1" operator="equal">
      <formula>"SD"</formula>
    </cfRule>
    <cfRule type="cellIs" dxfId="577" priority="394" stopIfTrue="1" operator="between">
      <formula>-9.9</formula>
      <formula>-10</formula>
    </cfRule>
    <cfRule type="cellIs" dxfId="576" priority="393" stopIfTrue="1" operator="between">
      <formula>-9.9</formula>
      <formula>-10</formula>
    </cfRule>
    <cfRule type="cellIs" dxfId="575" priority="392" stopIfTrue="1" operator="between">
      <formula>-8.1</formula>
      <formula>-10</formula>
    </cfRule>
    <cfRule type="cellIs" dxfId="574" priority="391" stopIfTrue="1" operator="equal">
      <formula>"40.0"</formula>
    </cfRule>
    <cfRule type="cellIs" dxfId="573" priority="390" stopIfTrue="1" operator="between">
      <formula>45</formula>
      <formula>100</formula>
    </cfRule>
  </conditionalFormatting>
  <conditionalFormatting sqref="D36:L36 D42:L42 D25:G25">
    <cfRule type="containsText" dxfId="572" priority="2115" stopIfTrue="1" operator="containsText" text="sd">
      <formula>NOT(ISERROR(SEARCH("sd",D25)))</formula>
    </cfRule>
  </conditionalFormatting>
  <conditionalFormatting sqref="D36:L36 N36:AB36 AD36:AH36">
    <cfRule type="cellIs" dxfId="571" priority="1129" stopIfTrue="1" operator="equal">
      <formula>"SD"</formula>
    </cfRule>
    <cfRule type="cellIs" dxfId="570" priority="1130" stopIfTrue="1" operator="between">
      <formula>45</formula>
      <formula>100</formula>
    </cfRule>
    <cfRule type="cellIs" dxfId="569" priority="1132" stopIfTrue="1" operator="between">
      <formula>-8.1</formula>
      <formula>-10</formula>
    </cfRule>
    <cfRule type="cellIs" dxfId="568" priority="1133" stopIfTrue="1" operator="between">
      <formula>-9.9</formula>
      <formula>-10</formula>
    </cfRule>
    <cfRule type="cellIs" dxfId="567" priority="1131" stopIfTrue="1" operator="equal">
      <formula>"40.0"</formula>
    </cfRule>
    <cfRule type="cellIs" dxfId="566" priority="1134" stopIfTrue="1" operator="between">
      <formula>-9.9</formula>
      <formula>-10</formula>
    </cfRule>
    <cfRule type="cellIs" dxfId="565" priority="1135" stopIfTrue="1" operator="equal">
      <formula>"SD"</formula>
    </cfRule>
    <cfRule type="containsText" dxfId="564" priority="1245" stopIfTrue="1" operator="containsText" text="sd">
      <formula>NOT(ISERROR(SEARCH("sd",D36)))</formula>
    </cfRule>
    <cfRule type="containsText" dxfId="563" priority="1246" stopIfTrue="1" operator="containsText" text="sd">
      <formula>NOT(ISERROR(SEARCH("sd",D36)))</formula>
    </cfRule>
    <cfRule type="containsText" dxfId="562" priority="1247" stopIfTrue="1" operator="containsText" text="sd">
      <formula>NOT(ISERROR(SEARCH("sd",D36)))</formula>
    </cfRule>
    <cfRule type="cellIs" dxfId="561" priority="1125" stopIfTrue="1" operator="equal">
      <formula>"40.0"</formula>
    </cfRule>
    <cfRule type="cellIs" dxfId="560" priority="1126" stopIfTrue="1" operator="between">
      <formula>-8.1</formula>
      <formula>-10</formula>
    </cfRule>
    <cfRule type="cellIs" dxfId="559" priority="1127" stopIfTrue="1" operator="between">
      <formula>-9.9</formula>
      <formula>-10</formula>
    </cfRule>
    <cfRule type="cellIs" dxfId="558" priority="1128" stopIfTrue="1" operator="between">
      <formula>-9.9</formula>
      <formula>-10</formula>
    </cfRule>
  </conditionalFormatting>
  <conditionalFormatting sqref="D36:L36 AD36:AH36 N36:AB36">
    <cfRule type="containsText" dxfId="557" priority="1244" stopIfTrue="1" operator="containsText" text="sd">
      <formula>NOT(ISERROR(SEARCH("sd",D36)))</formula>
    </cfRule>
  </conditionalFormatting>
  <conditionalFormatting sqref="D36:L36">
    <cfRule type="containsText" dxfId="556" priority="1239" stopIfTrue="1" operator="containsText" text="sd">
      <formula>NOT(ISERROR(SEARCH("sd",D36)))</formula>
    </cfRule>
    <cfRule type="containsText" dxfId="555" priority="1240" stopIfTrue="1" operator="containsText" text="sd">
      <formula>NOT(ISERROR(SEARCH("sd",D36)))</formula>
    </cfRule>
    <cfRule type="containsText" dxfId="554" priority="1241" stopIfTrue="1" operator="containsText" text="sd">
      <formula>NOT(ISERROR(SEARCH("sd",D36)))</formula>
    </cfRule>
    <cfRule type="containsText" dxfId="553" priority="1242" stopIfTrue="1" operator="containsText" text="sd">
      <formula>NOT(ISERROR(SEARCH("sd",D36)))</formula>
    </cfRule>
    <cfRule type="containsText" dxfId="552" priority="1243" stopIfTrue="1" operator="containsText" text="sd">
      <formula>NOT(ISERROR(SEARCH("sd",D36)))</formula>
    </cfRule>
    <cfRule type="containsText" dxfId="551" priority="1236" stopIfTrue="1" operator="containsText" text="sd">
      <formula>NOT(ISERROR(SEARCH("sd",D36)))</formula>
    </cfRule>
    <cfRule type="containsText" dxfId="550" priority="1237" stopIfTrue="1" operator="containsText" text="sd">
      <formula>NOT(ISERROR(SEARCH("sd",D36)))</formula>
    </cfRule>
    <cfRule type="containsText" dxfId="549" priority="1238" stopIfTrue="1" operator="containsText" text="sd">
      <formula>NOT(ISERROR(SEARCH("sd",D36)))</formula>
    </cfRule>
  </conditionalFormatting>
  <conditionalFormatting sqref="D42:L42 N42:AB42 AD42:AH42">
    <cfRule type="cellIs" dxfId="548" priority="894" stopIfTrue="1" operator="between">
      <formula>-9.9</formula>
      <formula>-10</formula>
    </cfRule>
    <cfRule type="cellIs" dxfId="547" priority="893" stopIfTrue="1" operator="between">
      <formula>-9.9</formula>
      <formula>-10</formula>
    </cfRule>
    <cfRule type="cellIs" dxfId="546" priority="892" stopIfTrue="1" operator="between">
      <formula>-8.1</formula>
      <formula>-10</formula>
    </cfRule>
    <cfRule type="cellIs" dxfId="545" priority="891" stopIfTrue="1" operator="equal">
      <formula>"40.0"</formula>
    </cfRule>
    <cfRule type="cellIs" dxfId="544" priority="889" stopIfTrue="1" operator="equal">
      <formula>"SD"</formula>
    </cfRule>
    <cfRule type="cellIs" dxfId="543" priority="888" stopIfTrue="1" operator="between">
      <formula>-9.9</formula>
      <formula>-10</formula>
    </cfRule>
    <cfRule type="cellIs" dxfId="542" priority="887" stopIfTrue="1" operator="between">
      <formula>-9.9</formula>
      <formula>-10</formula>
    </cfRule>
    <cfRule type="cellIs" dxfId="541" priority="886" stopIfTrue="1" operator="between">
      <formula>-8.1</formula>
      <formula>-10</formula>
    </cfRule>
    <cfRule type="cellIs" dxfId="540" priority="885" stopIfTrue="1" operator="equal">
      <formula>"40.0"</formula>
    </cfRule>
    <cfRule type="containsText" dxfId="539" priority="1005" stopIfTrue="1" operator="containsText" text="sd">
      <formula>NOT(ISERROR(SEARCH("sd",D42)))</formula>
    </cfRule>
    <cfRule type="containsText" dxfId="538" priority="1006" stopIfTrue="1" operator="containsText" text="sd">
      <formula>NOT(ISERROR(SEARCH("sd",D42)))</formula>
    </cfRule>
    <cfRule type="containsText" dxfId="537" priority="1007" stopIfTrue="1" operator="containsText" text="sd">
      <formula>NOT(ISERROR(SEARCH("sd",D42)))</formula>
    </cfRule>
    <cfRule type="cellIs" dxfId="536" priority="890" stopIfTrue="1" operator="between">
      <formula>45</formula>
      <formula>100</formula>
    </cfRule>
    <cfRule type="cellIs" dxfId="535" priority="895" stopIfTrue="1" operator="equal">
      <formula>"SD"</formula>
    </cfRule>
  </conditionalFormatting>
  <conditionalFormatting sqref="D42:L42 AD42:AH42 N42:AB42">
    <cfRule type="containsText" dxfId="534" priority="1004" stopIfTrue="1" operator="containsText" text="sd">
      <formula>NOT(ISERROR(SEARCH("sd",D42)))</formula>
    </cfRule>
  </conditionalFormatting>
  <conditionalFormatting sqref="D42:L42">
    <cfRule type="containsText" dxfId="533" priority="997" stopIfTrue="1" operator="containsText" text="sd">
      <formula>NOT(ISERROR(SEARCH("sd",D42)))</formula>
    </cfRule>
    <cfRule type="containsText" dxfId="532" priority="996" stopIfTrue="1" operator="containsText" text="sd">
      <formula>NOT(ISERROR(SEARCH("sd",D42)))</formula>
    </cfRule>
    <cfRule type="containsText" dxfId="531" priority="1003" stopIfTrue="1" operator="containsText" text="sd">
      <formula>NOT(ISERROR(SEARCH("sd",D42)))</formula>
    </cfRule>
    <cfRule type="containsText" dxfId="530" priority="1002" stopIfTrue="1" operator="containsText" text="sd">
      <formula>NOT(ISERROR(SEARCH("sd",D42)))</formula>
    </cfRule>
    <cfRule type="containsText" dxfId="529" priority="1001" stopIfTrue="1" operator="containsText" text="sd">
      <formula>NOT(ISERROR(SEARCH("sd",D42)))</formula>
    </cfRule>
    <cfRule type="containsText" dxfId="528" priority="1000" stopIfTrue="1" operator="containsText" text="sd">
      <formula>NOT(ISERROR(SEARCH("sd",D42)))</formula>
    </cfRule>
    <cfRule type="containsText" dxfId="527" priority="999" stopIfTrue="1" operator="containsText" text="sd">
      <formula>NOT(ISERROR(SEARCH("sd",D42)))</formula>
    </cfRule>
    <cfRule type="containsText" dxfId="526" priority="998" stopIfTrue="1" operator="containsText" text="sd">
      <formula>NOT(ISERROR(SEARCH("sd",D42)))</formula>
    </cfRule>
  </conditionalFormatting>
  <conditionalFormatting sqref="D47:L47 N47:AH47">
    <cfRule type="cellIs" dxfId="525" priority="1390" stopIfTrue="1" operator="between">
      <formula>45</formula>
      <formula>100</formula>
    </cfRule>
    <cfRule type="cellIs" dxfId="524" priority="1387" stopIfTrue="1" operator="between">
      <formula>-9.9</formula>
      <formula>-10</formula>
    </cfRule>
    <cfRule type="cellIs" dxfId="523" priority="1385" stopIfTrue="1" operator="equal">
      <formula>"40.0"</formula>
    </cfRule>
    <cfRule type="cellIs" dxfId="522" priority="1388" stopIfTrue="1" operator="between">
      <formula>-9.9</formula>
      <formula>-10</formula>
    </cfRule>
    <cfRule type="cellIs" dxfId="521" priority="1389" stopIfTrue="1" operator="equal">
      <formula>"SD"</formula>
    </cfRule>
    <cfRule type="cellIs" dxfId="520" priority="1386" stopIfTrue="1" operator="between">
      <formula>-8.1</formula>
      <formula>-10</formula>
    </cfRule>
    <cfRule type="cellIs" dxfId="519" priority="1391" stopIfTrue="1" operator="equal">
      <formula>"40.0"</formula>
    </cfRule>
    <cfRule type="cellIs" dxfId="518" priority="1392" stopIfTrue="1" operator="between">
      <formula>-8.1</formula>
      <formula>-10</formula>
    </cfRule>
    <cfRule type="cellIs" dxfId="517" priority="1394" stopIfTrue="1" operator="between">
      <formula>-9.9</formula>
      <formula>-10</formula>
    </cfRule>
    <cfRule type="cellIs" dxfId="516" priority="1395" stopIfTrue="1" operator="equal">
      <formula>"SD"</formula>
    </cfRule>
    <cfRule type="cellIs" dxfId="515" priority="1384" stopIfTrue="1" operator="between">
      <formula>45</formula>
      <formula>100</formula>
    </cfRule>
    <cfRule type="cellIs" dxfId="514" priority="1393" stopIfTrue="1" operator="between">
      <formula>-9.9</formula>
      <formula>-10</formula>
    </cfRule>
  </conditionalFormatting>
  <conditionalFormatting sqref="D36:M36">
    <cfRule type="cellIs" dxfId="513" priority="135" stopIfTrue="1" operator="equal">
      <formula>"SD"</formula>
    </cfRule>
    <cfRule type="cellIs" dxfId="512" priority="133" stopIfTrue="1" operator="between">
      <formula>-9.9</formula>
      <formula>-10</formula>
    </cfRule>
    <cfRule type="cellIs" dxfId="511" priority="134" stopIfTrue="1" operator="between">
      <formula>-9.9</formula>
      <formula>-10</formula>
    </cfRule>
  </conditionalFormatting>
  <conditionalFormatting sqref="D42:M42">
    <cfRule type="cellIs" dxfId="510" priority="104" stopIfTrue="1" operator="equal">
      <formula>"SD"</formula>
    </cfRule>
    <cfRule type="cellIs" dxfId="509" priority="103" stopIfTrue="1" operator="between">
      <formula>-9.9</formula>
      <formula>-10</formula>
    </cfRule>
  </conditionalFormatting>
  <conditionalFormatting sqref="D22:Q22">
    <cfRule type="cellIs" dxfId="508" priority="160" stopIfTrue="1" operator="between">
      <formula>-8.1</formula>
      <formula>-10</formula>
    </cfRule>
    <cfRule type="cellIs" dxfId="507" priority="158" stopIfTrue="1" operator="between">
      <formula>45</formula>
      <formula>100</formula>
    </cfRule>
    <cfRule type="cellIs" dxfId="506" priority="161" stopIfTrue="1" operator="between">
      <formula>-9.9</formula>
      <formula>-10</formula>
    </cfRule>
    <cfRule type="cellIs" dxfId="505" priority="163" stopIfTrue="1" operator="equal">
      <formula>"SD"</formula>
    </cfRule>
    <cfRule type="cellIs" dxfId="504" priority="159" stopIfTrue="1" operator="equal">
      <formula>"40.0"</formula>
    </cfRule>
    <cfRule type="cellIs" dxfId="503" priority="162" stopIfTrue="1" operator="between">
      <formula>-9.9</formula>
      <formula>-10</formula>
    </cfRule>
  </conditionalFormatting>
  <conditionalFormatting sqref="D36:Q36">
    <cfRule type="cellIs" dxfId="502" priority="132" stopIfTrue="1" operator="between">
      <formula>-8.1</formula>
      <formula>-10</formula>
    </cfRule>
    <cfRule type="cellIs" dxfId="501" priority="131" stopIfTrue="1" operator="equal">
      <formula>"40.0"</formula>
    </cfRule>
    <cfRule type="cellIs" dxfId="500" priority="130" stopIfTrue="1" operator="between">
      <formula>45</formula>
      <formula>100</formula>
    </cfRule>
  </conditionalFormatting>
  <conditionalFormatting sqref="D42:Q42">
    <cfRule type="cellIs" dxfId="499" priority="99" stopIfTrue="1" operator="between">
      <formula>45</formula>
      <formula>100</formula>
    </cfRule>
    <cfRule type="cellIs" dxfId="498" priority="101" stopIfTrue="1" operator="between">
      <formula>-8.1</formula>
      <formula>-10</formula>
    </cfRule>
    <cfRule type="cellIs" dxfId="497" priority="100" stopIfTrue="1" operator="equal">
      <formula>"40.0"</formula>
    </cfRule>
    <cfRule type="cellIs" dxfId="496" priority="102" stopIfTrue="1" operator="between">
      <formula>-9.9</formula>
      <formula>-10</formula>
    </cfRule>
  </conditionalFormatting>
  <conditionalFormatting sqref="D44:AC44">
    <cfRule type="cellIs" dxfId="495" priority="303" stopIfTrue="1" operator="equal">
      <formula>"SD"</formula>
    </cfRule>
    <cfRule type="cellIs" dxfId="494" priority="300" stopIfTrue="1" operator="between">
      <formula>-8.1</formula>
      <formula>-10</formula>
    </cfRule>
    <cfRule type="cellIs" dxfId="493" priority="301" stopIfTrue="1" operator="between">
      <formula>-9.9</formula>
      <formula>-10</formula>
    </cfRule>
    <cfRule type="cellIs" dxfId="492" priority="298" stopIfTrue="1" operator="between">
      <formula>45</formula>
      <formula>100</formula>
    </cfRule>
    <cfRule type="cellIs" dxfId="491" priority="302" stopIfTrue="1" operator="between">
      <formula>-9.9</formula>
      <formula>-10</formula>
    </cfRule>
    <cfRule type="cellIs" dxfId="490" priority="299" stopIfTrue="1" operator="equal">
      <formula>"40.0"</formula>
    </cfRule>
  </conditionalFormatting>
  <conditionalFormatting sqref="D47:AH47">
    <cfRule type="cellIs" dxfId="489" priority="178" stopIfTrue="1" operator="between">
      <formula>-8.1</formula>
      <formula>-10</formula>
    </cfRule>
    <cfRule type="cellIs" dxfId="488" priority="179" stopIfTrue="1" operator="between">
      <formula>-9.9</formula>
      <formula>-10</formula>
    </cfRule>
    <cfRule type="cellIs" dxfId="487" priority="177" stopIfTrue="1" operator="equal">
      <formula>"40.0"</formula>
    </cfRule>
    <cfRule type="cellIs" dxfId="486" priority="181" stopIfTrue="1" operator="equal">
      <formula>"SD"</formula>
    </cfRule>
    <cfRule type="cellIs" dxfId="485" priority="180" stopIfTrue="1" operator="between">
      <formula>-9.9</formula>
      <formula>-10</formula>
    </cfRule>
    <cfRule type="cellIs" dxfId="484" priority="176" stopIfTrue="1" operator="between">
      <formula>45</formula>
      <formula>100</formula>
    </cfRule>
  </conditionalFormatting>
  <conditionalFormatting sqref="H5:H24 H26:H28 H30:H42 H45:H46 H48">
    <cfRule type="cellIs" dxfId="483" priority="1786" stopIfTrue="1" operator="equal">
      <formula>"SD"</formula>
    </cfRule>
    <cfRule type="cellIs" dxfId="482" priority="1785" stopIfTrue="1" operator="between">
      <formula>-9.9</formula>
      <formula>-10</formula>
    </cfRule>
    <cfRule type="cellIs" dxfId="481" priority="1784" stopIfTrue="1" operator="between">
      <formula>-9.9</formula>
      <formula>-10</formula>
    </cfRule>
    <cfRule type="cellIs" dxfId="480" priority="1783" stopIfTrue="1" operator="between">
      <formula>-8.1</formula>
      <formula>-10</formula>
    </cfRule>
    <cfRule type="cellIs" dxfId="479" priority="1782" stopIfTrue="1" operator="equal">
      <formula>"40.0"</formula>
    </cfRule>
  </conditionalFormatting>
  <conditionalFormatting sqref="H5:H28 H30:H42 H45:H46 H48">
    <cfRule type="cellIs" dxfId="478" priority="1799" stopIfTrue="1" operator="equal">
      <formula>"SD"</formula>
    </cfRule>
    <cfRule type="cellIs" dxfId="477" priority="1798" stopIfTrue="1" operator="between">
      <formula>-9.9</formula>
      <formula>-10</formula>
    </cfRule>
    <cfRule type="cellIs" dxfId="476" priority="1797" stopIfTrue="1" operator="between">
      <formula>-9.9</formula>
      <formula>-10</formula>
    </cfRule>
    <cfRule type="cellIs" dxfId="475" priority="1796" stopIfTrue="1" operator="between">
      <formula>-8.1</formula>
      <formula>-10</formula>
    </cfRule>
    <cfRule type="cellIs" dxfId="474" priority="1795" stopIfTrue="1" operator="equal">
      <formula>"40.0"</formula>
    </cfRule>
  </conditionalFormatting>
  <conditionalFormatting sqref="H5:H28">
    <cfRule type="cellIs" dxfId="473" priority="1760" stopIfTrue="1" operator="equal">
      <formula>"SD"</formula>
    </cfRule>
    <cfRule type="cellIs" dxfId="472" priority="1759" stopIfTrue="1" operator="between">
      <formula>-9.9</formula>
      <formula>-10</formula>
    </cfRule>
    <cfRule type="cellIs" dxfId="471" priority="1758" stopIfTrue="1" operator="between">
      <formula>-9.9</formula>
      <formula>-10</formula>
    </cfRule>
    <cfRule type="cellIs" dxfId="470" priority="1757" stopIfTrue="1" operator="between">
      <formula>-8.1</formula>
      <formula>-10</formula>
    </cfRule>
    <cfRule type="cellIs" dxfId="469" priority="1755" stopIfTrue="1" operator="between">
      <formula>45</formula>
      <formula>100</formula>
    </cfRule>
    <cfRule type="cellIs" dxfId="468" priority="1756" stopIfTrue="1" operator="equal">
      <formula>"40.0"</formula>
    </cfRule>
  </conditionalFormatting>
  <conditionalFormatting sqref="H22">
    <cfRule type="containsText" dxfId="467" priority="1611" stopIfTrue="1" operator="containsText" text="sd">
      <formula>NOT(ISERROR(SEARCH("sd",H22)))</formula>
    </cfRule>
    <cfRule type="containsText" dxfId="466" priority="1567" stopIfTrue="1" operator="containsText" text="sd">
      <formula>NOT(ISERROR(SEARCH("sd",H22)))</formula>
    </cfRule>
    <cfRule type="containsText" dxfId="465" priority="1568" stopIfTrue="1" operator="containsText" text="sd">
      <formula>NOT(ISERROR(SEARCH("sd",H22)))</formula>
    </cfRule>
    <cfRule type="containsText" dxfId="464" priority="1566" stopIfTrue="1" operator="containsText" text="sd">
      <formula>NOT(ISERROR(SEARCH("sd",H22)))</formula>
    </cfRule>
    <cfRule type="containsText" dxfId="463" priority="1610" stopIfTrue="1" operator="containsText" text="sd">
      <formula>NOT(ISERROR(SEARCH("sd",H22)))</formula>
    </cfRule>
    <cfRule type="containsText" dxfId="462" priority="1607" stopIfTrue="1" operator="containsText" text="sd">
      <formula>NOT(ISERROR(SEARCH("sd",H22)))</formula>
    </cfRule>
    <cfRule type="containsText" dxfId="461" priority="1608" stopIfTrue="1" operator="containsText" text="sd">
      <formula>NOT(ISERROR(SEARCH("sd",H22)))</formula>
    </cfRule>
    <cfRule type="containsText" dxfId="460" priority="1609" stopIfTrue="1" operator="containsText" text="sd">
      <formula>NOT(ISERROR(SEARCH("sd",H22)))</formula>
    </cfRule>
    <cfRule type="containsText" dxfId="459" priority="1565" stopIfTrue="1" operator="containsText" text="sd">
      <formula>NOT(ISERROR(SEARCH("sd",H22)))</formula>
    </cfRule>
    <cfRule type="containsText" dxfId="458" priority="1564" stopIfTrue="1" operator="containsText" text="sd">
      <formula>NOT(ISERROR(SEARCH("sd",H22)))</formula>
    </cfRule>
    <cfRule type="containsText" dxfId="457" priority="1612" stopIfTrue="1" operator="containsText" text="sd">
      <formula>NOT(ISERROR(SEARCH("sd",H22)))</formula>
    </cfRule>
    <cfRule type="containsText" dxfId="456" priority="1563" stopIfTrue="1" operator="containsText" text="sd">
      <formula>NOT(ISERROR(SEARCH("sd",H22)))</formula>
    </cfRule>
  </conditionalFormatting>
  <conditionalFormatting sqref="H30:H42 H5:H28 H45:H46 H48">
    <cfRule type="cellIs" dxfId="455" priority="1794" stopIfTrue="1" operator="between">
      <formula>45</formula>
      <formula>100</formula>
    </cfRule>
  </conditionalFormatting>
  <conditionalFormatting sqref="H30:H42 H45:H46 H48 H5:H24 H26:H28">
    <cfRule type="cellIs" dxfId="454" priority="1781" stopIfTrue="1" operator="between">
      <formula>45</formula>
      <formula>100</formula>
    </cfRule>
  </conditionalFormatting>
  <conditionalFormatting sqref="H30:H42 H45:H46 H48">
    <cfRule type="cellIs" dxfId="453" priority="1773" stopIfTrue="1" operator="equal">
      <formula>"SD"</formula>
    </cfRule>
    <cfRule type="cellIs" dxfId="452" priority="1768" stopIfTrue="1" operator="between">
      <formula>45</formula>
      <formula>100</formula>
    </cfRule>
    <cfRule type="cellIs" dxfId="451" priority="1772" stopIfTrue="1" operator="between">
      <formula>-9.9</formula>
      <formula>-10</formula>
    </cfRule>
    <cfRule type="cellIs" dxfId="450" priority="1771" stopIfTrue="1" operator="between">
      <formula>-9.9</formula>
      <formula>-10</formula>
    </cfRule>
    <cfRule type="cellIs" dxfId="449" priority="1770" stopIfTrue="1" operator="between">
      <formula>-8.1</formula>
      <formula>-10</formula>
    </cfRule>
    <cfRule type="cellIs" dxfId="448" priority="1769" stopIfTrue="1" operator="equal">
      <formula>"40.0"</formula>
    </cfRule>
  </conditionalFormatting>
  <conditionalFormatting sqref="H36 H42">
    <cfRule type="containsText" dxfId="447" priority="1792" stopIfTrue="1" operator="containsText" text="sd">
      <formula>NOT(ISERROR(SEARCH("sd",H36)))</formula>
    </cfRule>
    <cfRule type="containsText" dxfId="446" priority="1793" stopIfTrue="1" operator="containsText" text="sd">
      <formula>NOT(ISERROR(SEARCH("sd",H36)))</formula>
    </cfRule>
    <cfRule type="containsText" dxfId="445" priority="1767" stopIfTrue="1" operator="containsText" text="sd">
      <formula>NOT(ISERROR(SEARCH("sd",H36)))</formula>
    </cfRule>
    <cfRule type="containsText" dxfId="444" priority="1766" stopIfTrue="1" operator="containsText" text="sd">
      <formula>NOT(ISERROR(SEARCH("sd",H36)))</formula>
    </cfRule>
    <cfRule type="containsText" dxfId="443" priority="1779" stopIfTrue="1" operator="containsText" text="sd">
      <formula>NOT(ISERROR(SEARCH("sd",H36)))</formula>
    </cfRule>
    <cfRule type="containsText" dxfId="442" priority="1780" stopIfTrue="1" operator="containsText" text="sd">
      <formula>NOT(ISERROR(SEARCH("sd",H36)))</formula>
    </cfRule>
  </conditionalFormatting>
  <conditionalFormatting sqref="H5:L24 D5:G42 N25 S25:V25 X25:AC25 AE25 AH25 H26:L42 N29:AH29 D43:AH43 J44:AB44 AD44:AH44 D44:I46 J45:L46 D48:L48">
    <cfRule type="cellIs" dxfId="441" priority="2133" stopIfTrue="1" operator="between">
      <formula>-9.9</formula>
      <formula>-10</formula>
    </cfRule>
    <cfRule type="cellIs" dxfId="440" priority="2132" stopIfTrue="1" operator="between">
      <formula>-8.1</formula>
      <formula>-10</formula>
    </cfRule>
    <cfRule type="cellIs" dxfId="439" priority="2131" stopIfTrue="1" operator="equal">
      <formula>"40.0"</formula>
    </cfRule>
    <cfRule type="cellIs" dxfId="438" priority="2134" stopIfTrue="1" operator="between">
      <formula>-9.9</formula>
      <formula>-10</formula>
    </cfRule>
    <cfRule type="cellIs" dxfId="437" priority="2135" stopIfTrue="1" operator="equal">
      <formula>"SD"</formula>
    </cfRule>
  </conditionalFormatting>
  <conditionalFormatting sqref="H5:L24 D5:G42 X25:AC25 H26:L42 N29:AH29 N41:AH41 D43:AH43 AD44:AH44 D45:L46 D48:L48">
    <cfRule type="cellIs" dxfId="436" priority="2122" stopIfTrue="1" operator="equal">
      <formula>"SD"</formula>
    </cfRule>
    <cfRule type="cellIs" dxfId="435" priority="2118" stopIfTrue="1" operator="equal">
      <formula>"40.0"</formula>
    </cfRule>
    <cfRule type="cellIs" dxfId="434" priority="2120" stopIfTrue="1" operator="between">
      <formula>-9.9</formula>
      <formula>-10</formula>
    </cfRule>
    <cfRule type="cellIs" dxfId="433" priority="2119" stopIfTrue="1" operator="between">
      <formula>-8.1</formula>
      <formula>-10</formula>
    </cfRule>
    <cfRule type="cellIs" dxfId="432" priority="2121" stopIfTrue="1" operator="between">
      <formula>-9.9</formula>
      <formula>-10</formula>
    </cfRule>
  </conditionalFormatting>
  <conditionalFormatting sqref="M5:M42 M45:M46 M48">
    <cfRule type="cellIs" dxfId="431" priority="258" stopIfTrue="1" operator="between">
      <formula>-9.9</formula>
      <formula>-10</formula>
    </cfRule>
    <cfRule type="cellIs" dxfId="430" priority="255" stopIfTrue="1" operator="between">
      <formula>45</formula>
      <formula>100</formula>
    </cfRule>
    <cfRule type="cellIs" dxfId="429" priority="256" stopIfTrue="1" operator="equal">
      <formula>"40.0"</formula>
    </cfRule>
    <cfRule type="cellIs" dxfId="428" priority="259" stopIfTrue="1" operator="between">
      <formula>-9.9</formula>
      <formula>-10</formula>
    </cfRule>
    <cfRule type="cellIs" dxfId="427" priority="257" stopIfTrue="1" operator="between">
      <formula>-8.1</formula>
      <formula>-10</formula>
    </cfRule>
    <cfRule type="cellIs" dxfId="426" priority="260" stopIfTrue="1" operator="equal">
      <formula>"SD"</formula>
    </cfRule>
  </conditionalFormatting>
  <conditionalFormatting sqref="M5:M42">
    <cfRule type="cellIs" dxfId="425" priority="221" stopIfTrue="1" operator="equal">
      <formula>"SD"</formula>
    </cfRule>
    <cfRule type="cellIs" dxfId="424" priority="220" stopIfTrue="1" operator="between">
      <formula>-9.9</formula>
      <formula>-10</formula>
    </cfRule>
    <cfRule type="cellIs" dxfId="423" priority="219" stopIfTrue="1" operator="between">
      <formula>-9.9</formula>
      <formula>-10</formula>
    </cfRule>
    <cfRule type="cellIs" dxfId="422" priority="218" stopIfTrue="1" operator="between">
      <formula>-8.1</formula>
      <formula>-10</formula>
    </cfRule>
    <cfRule type="cellIs" dxfId="421" priority="217" stopIfTrue="1" operator="equal">
      <formula>"40.0"</formula>
    </cfRule>
    <cfRule type="cellIs" dxfId="420" priority="216" stopIfTrue="1" operator="between">
      <formula>45</formula>
      <formula>100</formula>
    </cfRule>
  </conditionalFormatting>
  <conditionalFormatting sqref="M22">
    <cfRule type="cellIs" dxfId="419" priority="153" stopIfTrue="1" operator="equal">
      <formula>"40.0"</formula>
    </cfRule>
    <cfRule type="cellIs" dxfId="418" priority="152" stopIfTrue="1" operator="between">
      <formula>45</formula>
      <formula>100</formula>
    </cfRule>
    <cfRule type="cellIs" dxfId="417" priority="90" stopIfTrue="1" operator="equal">
      <formula>"SD"</formula>
    </cfRule>
    <cfRule type="cellIs" dxfId="416" priority="89" stopIfTrue="1" operator="between">
      <formula>-9.9</formula>
      <formula>-10</formula>
    </cfRule>
    <cfRule type="cellIs" dxfId="415" priority="88" stopIfTrue="1" operator="between">
      <formula>-9.9</formula>
      <formula>-10</formula>
    </cfRule>
    <cfRule type="cellIs" dxfId="414" priority="87" stopIfTrue="1" operator="between">
      <formula>-8.1</formula>
      <formula>-10</formula>
    </cfRule>
    <cfRule type="cellIs" dxfId="413" priority="86" stopIfTrue="1" operator="equal">
      <formula>"40.0"</formula>
    </cfRule>
    <cfRule type="cellIs" dxfId="412" priority="85" stopIfTrue="1" operator="between">
      <formula>45</formula>
      <formula>100</formula>
    </cfRule>
    <cfRule type="containsText" dxfId="411" priority="189" stopIfTrue="1" operator="containsText" text="sd">
      <formula>NOT(ISERROR(SEARCH("sd",M22)))</formula>
    </cfRule>
    <cfRule type="containsText" dxfId="410" priority="188" stopIfTrue="1" operator="containsText" text="sd">
      <formula>NOT(ISERROR(SEARCH("sd",M22)))</formula>
    </cfRule>
    <cfRule type="containsText" dxfId="409" priority="187" stopIfTrue="1" operator="containsText" text="sd">
      <formula>NOT(ISERROR(SEARCH("sd",M22)))</formula>
    </cfRule>
    <cfRule type="containsText" dxfId="408" priority="186" stopIfTrue="1" operator="containsText" text="sd">
      <formula>NOT(ISERROR(SEARCH("sd",M22)))</formula>
    </cfRule>
    <cfRule type="containsText" dxfId="407" priority="185" stopIfTrue="1" operator="containsText" text="sd">
      <formula>NOT(ISERROR(SEARCH("sd",M22)))</formula>
    </cfRule>
    <cfRule type="containsText" dxfId="406" priority="184" stopIfTrue="1" operator="containsText" text="sd">
      <formula>NOT(ISERROR(SEARCH("sd",M22)))</formula>
    </cfRule>
    <cfRule type="containsText" dxfId="405" priority="183" stopIfTrue="1" operator="containsText" text="sd">
      <formula>NOT(ISERROR(SEARCH("sd",M22)))</formula>
    </cfRule>
    <cfRule type="containsText" dxfId="404" priority="182" stopIfTrue="1" operator="containsText" text="sd">
      <formula>NOT(ISERROR(SEARCH("sd",M22)))</formula>
    </cfRule>
    <cfRule type="cellIs" dxfId="403" priority="157" stopIfTrue="1" operator="equal">
      <formula>"SD"</formula>
    </cfRule>
    <cfRule type="cellIs" dxfId="402" priority="156" stopIfTrue="1" operator="between">
      <formula>-9.9</formula>
      <formula>-10</formula>
    </cfRule>
    <cfRule type="cellIs" dxfId="401" priority="155" stopIfTrue="1" operator="between">
      <formula>-9.9</formula>
      <formula>-10</formula>
    </cfRule>
    <cfRule type="cellIs" dxfId="400" priority="154" stopIfTrue="1" operator="between">
      <formula>-8.1</formula>
      <formula>-10</formula>
    </cfRule>
  </conditionalFormatting>
  <conditionalFormatting sqref="M25 M36 M42">
    <cfRule type="containsText" dxfId="399" priority="253" stopIfTrue="1" operator="containsText" text="sd">
      <formula>NOT(ISERROR(SEARCH("sd",M25)))</formula>
    </cfRule>
    <cfRule type="containsText" dxfId="398" priority="215" stopIfTrue="1" operator="containsText" text="sd">
      <formula>NOT(ISERROR(SEARCH("sd",M25)))</formula>
    </cfRule>
    <cfRule type="containsText" dxfId="397" priority="254" stopIfTrue="1" operator="containsText" text="sd">
      <formula>NOT(ISERROR(SEARCH("sd",M25)))</formula>
    </cfRule>
  </conditionalFormatting>
  <conditionalFormatting sqref="M29">
    <cfRule type="cellIs" dxfId="396" priority="61" stopIfTrue="1" operator="equal">
      <formula>"40.0"</formula>
    </cfRule>
    <cfRule type="containsText" dxfId="395" priority="70" stopIfTrue="1" operator="containsText" text="sd">
      <formula>NOT(ISERROR(SEARCH("sd",M29)))</formula>
    </cfRule>
    <cfRule type="cellIs" dxfId="394" priority="48" stopIfTrue="1" operator="between">
      <formula>45</formula>
      <formula>100</formula>
    </cfRule>
    <cfRule type="cellIs" dxfId="393" priority="49" stopIfTrue="1" operator="equal">
      <formula>"40.0"</formula>
    </cfRule>
    <cfRule type="cellIs" dxfId="392" priority="51" stopIfTrue="1" operator="between">
      <formula>-9.9</formula>
      <formula>-10</formula>
    </cfRule>
    <cfRule type="cellIs" dxfId="391" priority="52" stopIfTrue="1" operator="between">
      <formula>-9.9</formula>
      <formula>-10</formula>
    </cfRule>
    <cfRule type="cellIs" dxfId="390" priority="53" stopIfTrue="1" operator="equal">
      <formula>"SD"</formula>
    </cfRule>
    <cfRule type="cellIs" dxfId="389" priority="54" stopIfTrue="1" operator="between">
      <formula>45</formula>
      <formula>100</formula>
    </cfRule>
    <cfRule type="cellIs" dxfId="388" priority="50" stopIfTrue="1" operator="between">
      <formula>-8.1</formula>
      <formula>-10</formula>
    </cfRule>
    <cfRule type="cellIs" dxfId="387" priority="55" stopIfTrue="1" operator="equal">
      <formula>"40.0"</formula>
    </cfRule>
    <cfRule type="containsText" dxfId="386" priority="71" stopIfTrue="1" operator="containsText" text="sd">
      <formula>NOT(ISERROR(SEARCH("sd",M29)))</formula>
    </cfRule>
    <cfRule type="containsText" dxfId="385" priority="72" stopIfTrue="1" operator="containsText" text="sd">
      <formula>NOT(ISERROR(SEARCH("sd",M29)))</formula>
    </cfRule>
    <cfRule type="containsText" dxfId="384" priority="68" stopIfTrue="1" operator="containsText" text="sd">
      <formula>NOT(ISERROR(SEARCH("sd",M29)))</formula>
    </cfRule>
    <cfRule type="cellIs" dxfId="383" priority="57" stopIfTrue="1" operator="between">
      <formula>-9.9</formula>
      <formula>-10</formula>
    </cfRule>
    <cfRule type="cellIs" dxfId="382" priority="58" stopIfTrue="1" operator="between">
      <formula>-9.9</formula>
      <formula>-10</formula>
    </cfRule>
    <cfRule type="cellIs" dxfId="381" priority="59" stopIfTrue="1" operator="equal">
      <formula>"SD"</formula>
    </cfRule>
    <cfRule type="cellIs" dxfId="380" priority="60" stopIfTrue="1" operator="between">
      <formula>45</formula>
      <formula>100</formula>
    </cfRule>
    <cfRule type="cellIs" dxfId="379" priority="56" stopIfTrue="1" operator="between">
      <formula>-8.1</formula>
      <formula>-10</formula>
    </cfRule>
    <cfRule type="cellIs" dxfId="378" priority="62" stopIfTrue="1" operator="between">
      <formula>-8.1</formula>
      <formula>-10</formula>
    </cfRule>
    <cfRule type="cellIs" dxfId="377" priority="63" stopIfTrue="1" operator="between">
      <formula>-9.9</formula>
      <formula>-10</formula>
    </cfRule>
    <cfRule type="cellIs" dxfId="376" priority="64" stopIfTrue="1" operator="between">
      <formula>-9.9</formula>
      <formula>-10</formula>
    </cfRule>
    <cfRule type="cellIs" dxfId="375" priority="65" stopIfTrue="1" operator="equal">
      <formula>"SD"</formula>
    </cfRule>
    <cfRule type="containsText" dxfId="374" priority="67" stopIfTrue="1" operator="containsText" text="sd">
      <formula>NOT(ISERROR(SEARCH("sd",M29)))</formula>
    </cfRule>
    <cfRule type="containsText" dxfId="373" priority="73" stopIfTrue="1" operator="containsText" text="sd">
      <formula>NOT(ISERROR(SEARCH("sd",M29)))</formula>
    </cfRule>
    <cfRule type="containsText" dxfId="372" priority="69" stopIfTrue="1" operator="containsText" text="sd">
      <formula>NOT(ISERROR(SEARCH("sd",M29)))</formula>
    </cfRule>
    <cfRule type="containsText" dxfId="371" priority="74" stopIfTrue="1" operator="containsText" text="sd">
      <formula>NOT(ISERROR(SEARCH("sd",M29)))</formula>
    </cfRule>
    <cfRule type="containsText" dxfId="370" priority="75" stopIfTrue="1" operator="containsText" text="sd">
      <formula>NOT(ISERROR(SEARCH("sd",M29)))</formula>
    </cfRule>
    <cfRule type="containsText" dxfId="369" priority="66" stopIfTrue="1" operator="containsText" text="sd">
      <formula>NOT(ISERROR(SEARCH("sd",M29)))</formula>
    </cfRule>
    <cfRule type="containsText" dxfId="368" priority="77" stopIfTrue="1" operator="containsText" text="sd">
      <formula>NOT(ISERROR(SEARCH("sd",M29)))</formula>
    </cfRule>
    <cfRule type="containsText" dxfId="367" priority="76" stopIfTrue="1" operator="containsText" text="sd">
      <formula>NOT(ISERROR(SEARCH("sd",M29)))</formula>
    </cfRule>
  </conditionalFormatting>
  <conditionalFormatting sqref="M36 M42 M25">
    <cfRule type="containsText" dxfId="366" priority="214" stopIfTrue="1" operator="containsText" text="sd">
      <formula>NOT(ISERROR(SEARCH("sd",M25)))</formula>
    </cfRule>
  </conditionalFormatting>
  <conditionalFormatting sqref="M41">
    <cfRule type="cellIs" dxfId="365" priority="238" stopIfTrue="1" operator="equal">
      <formula>"SD"</formula>
    </cfRule>
    <cfRule type="cellIs" dxfId="364" priority="237" stopIfTrue="1" operator="between">
      <formula>-9.9</formula>
      <formula>-10</formula>
    </cfRule>
    <cfRule type="cellIs" dxfId="363" priority="233" stopIfTrue="1" operator="between">
      <formula>45</formula>
      <formula>100</formula>
    </cfRule>
    <cfRule type="cellIs" dxfId="362" priority="236" stopIfTrue="1" operator="between">
      <formula>-9.9</formula>
      <formula>-10</formula>
    </cfRule>
    <cfRule type="cellIs" dxfId="361" priority="234" stopIfTrue="1" operator="equal">
      <formula>"40.0"</formula>
    </cfRule>
    <cfRule type="cellIs" dxfId="360" priority="235" stopIfTrue="1" operator="between">
      <formula>-8.1</formula>
      <formula>-10</formula>
    </cfRule>
  </conditionalFormatting>
  <conditionalFormatting sqref="M45:M48">
    <cfRule type="cellIs" dxfId="359" priority="174" stopIfTrue="1" operator="between">
      <formula>-9.9</formula>
      <formula>-10</formula>
    </cfRule>
    <cfRule type="cellIs" dxfId="358" priority="173" stopIfTrue="1" operator="between">
      <formula>-9.9</formula>
      <formula>-10</formula>
    </cfRule>
    <cfRule type="cellIs" dxfId="357" priority="171" stopIfTrue="1" operator="equal">
      <formula>"40.0"</formula>
    </cfRule>
    <cfRule type="cellIs" dxfId="356" priority="170" stopIfTrue="1" operator="between">
      <formula>45</formula>
      <formula>100</formula>
    </cfRule>
    <cfRule type="cellIs" dxfId="355" priority="172" stopIfTrue="1" operator="between">
      <formula>-8.1</formula>
      <formula>-10</formula>
    </cfRule>
    <cfRule type="cellIs" dxfId="354" priority="175" stopIfTrue="1" operator="equal">
      <formula>"SD"</formula>
    </cfRule>
  </conditionalFormatting>
  <conditionalFormatting sqref="M47">
    <cfRule type="cellIs" dxfId="353" priority="164" stopIfTrue="1" operator="between">
      <formula>45</formula>
      <formula>100</formula>
    </cfRule>
    <cfRule type="cellIs" dxfId="352" priority="165" stopIfTrue="1" operator="equal">
      <formula>"40.0"</formula>
    </cfRule>
    <cfRule type="cellIs" dxfId="351" priority="166" stopIfTrue="1" operator="between">
      <formula>-8.1</formula>
      <formula>-10</formula>
    </cfRule>
    <cfRule type="cellIs" dxfId="350" priority="167" stopIfTrue="1" operator="between">
      <formula>-9.9</formula>
      <formula>-10</formula>
    </cfRule>
    <cfRule type="cellIs" dxfId="349" priority="168" stopIfTrue="1" operator="between">
      <formula>-9.9</formula>
      <formula>-10</formula>
    </cfRule>
    <cfRule type="cellIs" dxfId="348" priority="169" stopIfTrue="1" operator="equal">
      <formula>"SD"</formula>
    </cfRule>
  </conditionalFormatting>
  <conditionalFormatting sqref="M25:N25 D29:AH29">
    <cfRule type="cellIs" dxfId="347" priority="247" stopIfTrue="1" operator="between">
      <formula>-9.9</formula>
      <formula>-10</formula>
    </cfRule>
    <cfRule type="cellIs" dxfId="346" priority="246" stopIfTrue="1" operator="between">
      <formula>-9.9</formula>
      <formula>-10</formula>
    </cfRule>
    <cfRule type="cellIs" dxfId="345" priority="244" stopIfTrue="1" operator="equal">
      <formula>"40.0"</formula>
    </cfRule>
    <cfRule type="cellIs" dxfId="344" priority="243" stopIfTrue="1" operator="between">
      <formula>45</formula>
      <formula>100</formula>
    </cfRule>
    <cfRule type="cellIs" dxfId="343" priority="248" stopIfTrue="1" operator="equal">
      <formula>"SD"</formula>
    </cfRule>
    <cfRule type="cellIs" dxfId="342" priority="245" stopIfTrue="1" operator="between">
      <formula>-8.1</formula>
      <formula>-10</formula>
    </cfRule>
  </conditionalFormatting>
  <conditionalFormatting sqref="N22:AB22 AD22:AH22 D22:L22">
    <cfRule type="cellIs" dxfId="341" priority="1366" stopIfTrue="1" operator="between">
      <formula>45</formula>
      <formula>100</formula>
    </cfRule>
  </conditionalFormatting>
  <conditionalFormatting sqref="N36:AB36 AD36:AH36 D36:L36">
    <cfRule type="cellIs" dxfId="340" priority="1124" stopIfTrue="1" operator="between">
      <formula>45</formula>
      <formula>100</formula>
    </cfRule>
  </conditionalFormatting>
  <conditionalFormatting sqref="N36:AB36 AD36:AH36">
    <cfRule type="cellIs" dxfId="339" priority="1123" stopIfTrue="1" operator="equal">
      <formula>"SD"</formula>
    </cfRule>
    <cfRule type="cellIs" dxfId="338" priority="1122" stopIfTrue="1" operator="between">
      <formula>-9.9</formula>
      <formula>-10</formula>
    </cfRule>
    <cfRule type="cellIs" dxfId="337" priority="1121" stopIfTrue="1" operator="between">
      <formula>-9.9</formula>
      <formula>-10</formula>
    </cfRule>
  </conditionalFormatting>
  <conditionalFormatting sqref="N42:AB42 AD42:AH42 D42:L42">
    <cfRule type="cellIs" dxfId="336" priority="884" stopIfTrue="1" operator="between">
      <formula>45</formula>
      <formula>100</formula>
    </cfRule>
  </conditionalFormatting>
  <conditionalFormatting sqref="N42:AH42">
    <cfRule type="cellIs" dxfId="335" priority="762" stopIfTrue="1" operator="between">
      <formula>-9.9</formula>
      <formula>-10</formula>
    </cfRule>
    <cfRule type="cellIs" dxfId="334" priority="763" stopIfTrue="1" operator="equal">
      <formula>"SD"</formula>
    </cfRule>
  </conditionalFormatting>
  <conditionalFormatting sqref="O5:Q15 O26:R28 O30:Q33 O35:Q36 O38:Q42 O45:R46 O48:R48">
    <cfRule type="cellIs" dxfId="333" priority="2005" stopIfTrue="1" operator="equal">
      <formula>"SD"</formula>
    </cfRule>
  </conditionalFormatting>
  <conditionalFormatting sqref="O5:R15 O26:R28 O30:R33 O35:R36 O38:R42 O45:R46 O48:R48">
    <cfRule type="cellIs" dxfId="332" priority="2004" stopIfTrue="1" operator="between">
      <formula>-9.9</formula>
      <formula>-10</formula>
    </cfRule>
    <cfRule type="cellIs" dxfId="331" priority="2002" stopIfTrue="1" operator="between">
      <formula>-8.1</formula>
      <formula>-10</formula>
    </cfRule>
    <cfRule type="cellIs" dxfId="330" priority="2001" stopIfTrue="1" operator="equal">
      <formula>"40.0"</formula>
    </cfRule>
    <cfRule type="cellIs" dxfId="329" priority="2003" stopIfTrue="1" operator="between">
      <formula>-9.9</formula>
      <formula>-10</formula>
    </cfRule>
  </conditionalFormatting>
  <conditionalFormatting sqref="O22:R22">
    <cfRule type="containsText" dxfId="328" priority="1619" stopIfTrue="1" operator="containsText" text="sd">
      <formula>NOT(ISERROR(SEARCH("sd",O22)))</formula>
    </cfRule>
    <cfRule type="containsText" dxfId="327" priority="1620" stopIfTrue="1" operator="containsText" text="sd">
      <formula>NOT(ISERROR(SEARCH("sd",O22)))</formula>
    </cfRule>
    <cfRule type="containsText" dxfId="326" priority="1575" stopIfTrue="1" operator="containsText" text="sd">
      <formula>NOT(ISERROR(SEARCH("sd",O22)))</formula>
    </cfRule>
    <cfRule type="containsText" dxfId="325" priority="1576" stopIfTrue="1" operator="containsText" text="sd">
      <formula>NOT(ISERROR(SEARCH("sd",O22)))</formula>
    </cfRule>
  </conditionalFormatting>
  <conditionalFormatting sqref="O35:R36 O38:R42 O5:R15 O26:R28 O30:R33 O45:R46 O48:R48">
    <cfRule type="cellIs" dxfId="324" priority="2000" stopIfTrue="1" operator="between">
      <formula>45</formula>
      <formula>100</formula>
    </cfRule>
  </conditionalFormatting>
  <conditionalFormatting sqref="O36:R36 O42:R42">
    <cfRule type="containsText" dxfId="323" priority="1999" stopIfTrue="1" operator="containsText" text="sd">
      <formula>NOT(ISERROR(SEARCH("sd",O36)))</formula>
    </cfRule>
    <cfRule type="containsText" dxfId="322" priority="1998" stopIfTrue="1" operator="containsText" text="sd">
      <formula>NOT(ISERROR(SEARCH("sd",O36)))</formula>
    </cfRule>
  </conditionalFormatting>
  <conditionalFormatting sqref="O36:S36">
    <cfRule type="containsText" dxfId="321" priority="1182" stopIfTrue="1" operator="containsText" text="sd">
      <formula>NOT(ISERROR(SEARCH("sd",O36)))</formula>
    </cfRule>
    <cfRule type="containsText" dxfId="320" priority="1183" stopIfTrue="1" operator="containsText" text="sd">
      <formula>NOT(ISERROR(SEARCH("sd",O36)))</formula>
    </cfRule>
  </conditionalFormatting>
  <conditionalFormatting sqref="O42:S42">
    <cfRule type="containsText" dxfId="319" priority="943" stopIfTrue="1" operator="containsText" text="sd">
      <formula>NOT(ISERROR(SEARCH("sd",O42)))</formula>
    </cfRule>
    <cfRule type="containsText" dxfId="318" priority="942" stopIfTrue="1" operator="containsText" text="sd">
      <formula>NOT(ISERROR(SEARCH("sd",O42)))</formula>
    </cfRule>
  </conditionalFormatting>
  <conditionalFormatting sqref="R5:R15 R48">
    <cfRule type="cellIs" dxfId="317" priority="692" stopIfTrue="1" operator="between">
      <formula>-9.9</formula>
      <formula>-10</formula>
    </cfRule>
    <cfRule type="cellIs" dxfId="316" priority="689" stopIfTrue="1" operator="equal">
      <formula>"40.0"</formula>
    </cfRule>
    <cfRule type="cellIs" dxfId="315" priority="688" stopIfTrue="1" operator="between">
      <formula>45</formula>
      <formula>100</formula>
    </cfRule>
    <cfRule type="cellIs" dxfId="314" priority="690" stopIfTrue="1" operator="between">
      <formula>-8.1</formula>
      <formula>-10</formula>
    </cfRule>
    <cfRule type="cellIs" dxfId="313" priority="691" stopIfTrue="1" operator="between">
      <formula>-9.9</formula>
      <formula>-10</formula>
    </cfRule>
  </conditionalFormatting>
  <conditionalFormatting sqref="R5:R24 R30:R42">
    <cfRule type="cellIs" dxfId="312" priority="2044" stopIfTrue="1" operator="equal">
      <formula>"SD"</formula>
    </cfRule>
  </conditionalFormatting>
  <conditionalFormatting sqref="R5:R28">
    <cfRule type="cellIs" dxfId="311" priority="1876" stopIfTrue="1" operator="equal">
      <formula>"SD"</formula>
    </cfRule>
  </conditionalFormatting>
  <conditionalFormatting sqref="R13">
    <cfRule type="cellIs" dxfId="310" priority="1" stopIfTrue="1" operator="equal">
      <formula>"SD"</formula>
    </cfRule>
  </conditionalFormatting>
  <conditionalFormatting sqref="R17:R24">
    <cfRule type="cellIs" dxfId="309" priority="2042" stopIfTrue="1" operator="between">
      <formula>-9.9</formula>
      <formula>-10</formula>
    </cfRule>
    <cfRule type="cellIs" dxfId="308" priority="2040" stopIfTrue="1" operator="equal">
      <formula>"40.0"</formula>
    </cfRule>
    <cfRule type="cellIs" dxfId="307" priority="2041" stopIfTrue="1" operator="between">
      <formula>-8.1</formula>
      <formula>-10</formula>
    </cfRule>
    <cfRule type="cellIs" dxfId="306" priority="2039" stopIfTrue="1" operator="between">
      <formula>45</formula>
      <formula>100</formula>
    </cfRule>
    <cfRule type="cellIs" dxfId="305" priority="2043" stopIfTrue="1" operator="between">
      <formula>-9.9</formula>
      <formula>-10</formula>
    </cfRule>
  </conditionalFormatting>
  <conditionalFormatting sqref="R22">
    <cfRule type="containsText" dxfId="304" priority="1615" stopIfTrue="1" operator="containsText" text="sd">
      <formula>NOT(ISERROR(SEARCH("sd",R22)))</formula>
    </cfRule>
    <cfRule type="containsText" dxfId="303" priority="1616" stopIfTrue="1" operator="containsText" text="sd">
      <formula>NOT(ISERROR(SEARCH("sd",R22)))</formula>
    </cfRule>
  </conditionalFormatting>
  <conditionalFormatting sqref="R30:R33">
    <cfRule type="cellIs" dxfId="302" priority="678" stopIfTrue="1" operator="between">
      <formula>-9.9</formula>
      <formula>-10</formula>
    </cfRule>
    <cfRule type="cellIs" dxfId="301" priority="677" stopIfTrue="1" operator="between">
      <formula>-8.1</formula>
      <formula>-10</formula>
    </cfRule>
    <cfRule type="cellIs" dxfId="300" priority="679" stopIfTrue="1" operator="between">
      <formula>-9.9</formula>
      <formula>-10</formula>
    </cfRule>
    <cfRule type="cellIs" dxfId="299" priority="676" stopIfTrue="1" operator="equal">
      <formula>"40.0"</formula>
    </cfRule>
    <cfRule type="cellIs" dxfId="298" priority="675" stopIfTrue="1" operator="between">
      <formula>45</formula>
      <formula>100</formula>
    </cfRule>
  </conditionalFormatting>
  <conditionalFormatting sqref="R30:R42">
    <cfRule type="cellIs" dxfId="297" priority="1979" stopIfTrue="1" operator="equal">
      <formula>"SD"</formula>
    </cfRule>
  </conditionalFormatting>
  <conditionalFormatting sqref="R35:R36 R38:R42">
    <cfRule type="cellIs" dxfId="296" priority="1976" stopIfTrue="1" operator="between">
      <formula>-8.1</formula>
      <formula>-10</formula>
    </cfRule>
    <cfRule type="cellIs" dxfId="295" priority="1977" stopIfTrue="1" operator="between">
      <formula>-9.9</formula>
      <formula>-10</formula>
    </cfRule>
    <cfRule type="cellIs" dxfId="294" priority="1978" stopIfTrue="1" operator="between">
      <formula>-9.9</formula>
      <formula>-10</formula>
    </cfRule>
    <cfRule type="cellIs" dxfId="293" priority="1974" stopIfTrue="1" operator="between">
      <formula>45</formula>
      <formula>100</formula>
    </cfRule>
    <cfRule type="cellIs" dxfId="292" priority="1975" stopIfTrue="1" operator="equal">
      <formula>"40.0"</formula>
    </cfRule>
  </conditionalFormatting>
  <conditionalFormatting sqref="R36 R42">
    <cfRule type="containsText" dxfId="291" priority="1973" stopIfTrue="1" operator="containsText" text="sd">
      <formula>NOT(ISERROR(SEARCH("sd",R36)))</formula>
    </cfRule>
    <cfRule type="containsText" dxfId="290" priority="1972" stopIfTrue="1" operator="containsText" text="sd">
      <formula>NOT(ISERROR(SEARCH("sd",R36)))</formula>
    </cfRule>
  </conditionalFormatting>
  <conditionalFormatting sqref="R36">
    <cfRule type="containsText" dxfId="289" priority="1212" stopIfTrue="1" operator="containsText" text="sd">
      <formula>NOT(ISERROR(SEARCH("sd",R36)))</formula>
    </cfRule>
    <cfRule type="containsText" dxfId="288" priority="1214" stopIfTrue="1" operator="containsText" text="sd">
      <formula>NOT(ISERROR(SEARCH("sd",R36)))</formula>
    </cfRule>
    <cfRule type="containsText" dxfId="287" priority="1215" stopIfTrue="1" operator="containsText" text="sd">
      <formula>NOT(ISERROR(SEARCH("sd",R36)))</formula>
    </cfRule>
    <cfRule type="containsText" dxfId="286" priority="1213" stopIfTrue="1" operator="containsText" text="sd">
      <formula>NOT(ISERROR(SEARCH("sd",R36)))</formula>
    </cfRule>
    <cfRule type="containsText" dxfId="285" priority="1210" stopIfTrue="1" operator="containsText" text="sd">
      <formula>NOT(ISERROR(SEARCH("sd",R36)))</formula>
    </cfRule>
    <cfRule type="containsText" dxfId="284" priority="1211" stopIfTrue="1" operator="containsText" text="sd">
      <formula>NOT(ISERROR(SEARCH("sd",R36)))</formula>
    </cfRule>
  </conditionalFormatting>
  <conditionalFormatting sqref="R42">
    <cfRule type="containsText" dxfId="283" priority="975" stopIfTrue="1" operator="containsText" text="sd">
      <formula>NOT(ISERROR(SEARCH("sd",R42)))</formula>
    </cfRule>
    <cfRule type="containsText" dxfId="282" priority="974" stopIfTrue="1" operator="containsText" text="sd">
      <formula>NOT(ISERROR(SEARCH("sd",R42)))</formula>
    </cfRule>
    <cfRule type="containsText" dxfId="281" priority="972" stopIfTrue="1" operator="containsText" text="sd">
      <formula>NOT(ISERROR(SEARCH("sd",R42)))</formula>
    </cfRule>
    <cfRule type="containsText" dxfId="280" priority="971" stopIfTrue="1" operator="containsText" text="sd">
      <formula>NOT(ISERROR(SEARCH("sd",R42)))</formula>
    </cfRule>
    <cfRule type="containsText" dxfId="279" priority="970" stopIfTrue="1" operator="containsText" text="sd">
      <formula>NOT(ISERROR(SEARCH("sd",R42)))</formula>
    </cfRule>
    <cfRule type="containsText" dxfId="278" priority="973" stopIfTrue="1" operator="containsText" text="sd">
      <formula>NOT(ISERROR(SEARCH("sd",R42)))</formula>
    </cfRule>
  </conditionalFormatting>
  <conditionalFormatting sqref="R48">
    <cfRule type="cellIs" dxfId="277" priority="693" stopIfTrue="1" operator="equal">
      <formula>"SD"</formula>
    </cfRule>
  </conditionalFormatting>
  <conditionalFormatting sqref="R22:S22">
    <cfRule type="containsText" dxfId="276" priority="1618" stopIfTrue="1" operator="containsText" text="sd">
      <formula>NOT(ISERROR(SEARCH("sd",R22)))</formula>
    </cfRule>
    <cfRule type="containsText" dxfId="275" priority="1573" stopIfTrue="1" operator="containsText" text="sd">
      <formula>NOT(ISERROR(SEARCH("sd",R22)))</formula>
    </cfRule>
    <cfRule type="containsText" dxfId="274" priority="1617" stopIfTrue="1" operator="containsText" text="sd">
      <formula>NOT(ISERROR(SEARCH("sd",R22)))</formula>
    </cfRule>
    <cfRule type="containsText" dxfId="273" priority="1574" stopIfTrue="1" operator="containsText" text="sd">
      <formula>NOT(ISERROR(SEARCH("sd",R22)))</formula>
    </cfRule>
  </conditionalFormatting>
  <conditionalFormatting sqref="R30:S42 R5:AH5 R5:S24 R26:S28 R48:S48 R45:S46">
    <cfRule type="cellIs" dxfId="272" priority="1987" stopIfTrue="1" operator="between">
      <formula>45</formula>
      <formula>100</formula>
    </cfRule>
  </conditionalFormatting>
  <conditionalFormatting sqref="R36:S36 R42:S42">
    <cfRule type="containsText" dxfId="271" priority="1985" stopIfTrue="1" operator="containsText" text="sd">
      <formula>NOT(ISERROR(SEARCH("sd",R36)))</formula>
    </cfRule>
    <cfRule type="containsText" dxfId="270" priority="1986" stopIfTrue="1" operator="containsText" text="sd">
      <formula>NOT(ISERROR(SEARCH("sd",R36)))</formula>
    </cfRule>
  </conditionalFormatting>
  <conditionalFormatting sqref="R22:T22">
    <cfRule type="containsText" dxfId="269" priority="1494" stopIfTrue="1" operator="containsText" text="sd">
      <formula>NOT(ISERROR(SEARCH("sd",R22)))</formula>
    </cfRule>
    <cfRule type="containsText" dxfId="268" priority="1493" stopIfTrue="1" operator="containsText" text="sd">
      <formula>NOT(ISERROR(SEARCH("sd",R22)))</formula>
    </cfRule>
  </conditionalFormatting>
  <conditionalFormatting sqref="R36:T36">
    <cfRule type="containsText" dxfId="267" priority="1139" stopIfTrue="1" operator="containsText" text="sd">
      <formula>NOT(ISERROR(SEARCH("sd",R36)))</formula>
    </cfRule>
    <cfRule type="containsText" dxfId="266" priority="1138" stopIfTrue="1" operator="containsText" text="sd">
      <formula>NOT(ISERROR(SEARCH("sd",R36)))</formula>
    </cfRule>
  </conditionalFormatting>
  <conditionalFormatting sqref="R42:T42">
    <cfRule type="containsText" dxfId="265" priority="898" stopIfTrue="1" operator="containsText" text="sd">
      <formula>NOT(ISERROR(SEARCH("sd",R42)))</formula>
    </cfRule>
    <cfRule type="containsText" dxfId="264" priority="899" stopIfTrue="1" operator="containsText" text="sd">
      <formula>NOT(ISERROR(SEARCH("sd",R42)))</formula>
    </cfRule>
  </conditionalFormatting>
  <conditionalFormatting sqref="R5:X5 AB5:AF5 O5:V15 Y5:AA15 AC5:AC21 W5:W24 AD5:AD24 AF5:AF24 N5:N28 S5:V28 X5:X28 AE5:AE28 D5:L42 AG5:AH42 AB6:AB28 N12:P13 R12:X13 AB12:AF13 R14:S24 AI16:AJ16 O17:P24 Q17:Q33 Y17:AA33 N22:P22 R22:X22 AD22:AF22 AC23:AC28 N25:P25 R25:X25 AB25:AF25 O26:P28 R26:S28 W26:W28 AD26:AD28 AF26:AF28 W27:X27 AB27:AF27 AB29:AF29 N29:P33 R29:X42 AC30:AC35 N30:N42 AB30:AB42 AD30:AF42 AB35:AF35 N35:Q36 Y35:AA36 AC37:AC41 AB38:AF41 N38:Q42 Y38:AA42 D43:AH43 J44:P44 AB44 R44:AA45 AD44:AH45 D44:I46 Q44:Q46 AB45:AF45 J45:L46 N45:P46 R46:AH46 D48:L48 N48:AH48 BO12:BZ13 BO22:BZ22 BO27:BZ27 BO29:BZ29 BO32:BZ32 BO36:BZ36 BO41:BZ47">
    <cfRule type="cellIs" dxfId="263" priority="3435" stopIfTrue="1" operator="equal">
      <formula>"SD"</formula>
    </cfRule>
  </conditionalFormatting>
  <conditionalFormatting sqref="R5:AH5 R5:S24 R26:S28 R30:S42 R45:S46 R48:S48">
    <cfRule type="cellIs" dxfId="262" priority="1991" stopIfTrue="1" operator="between">
      <formula>-9.9</formula>
      <formula>-10</formula>
    </cfRule>
    <cfRule type="cellIs" dxfId="261" priority="1992" stopIfTrue="1" operator="equal">
      <formula>"SD"</formula>
    </cfRule>
    <cfRule type="cellIs" dxfId="260" priority="1988" stopIfTrue="1" operator="equal">
      <formula>"40.0"</formula>
    </cfRule>
    <cfRule type="cellIs" dxfId="259" priority="1989" stopIfTrue="1" operator="between">
      <formula>-8.1</formula>
      <formula>-10</formula>
    </cfRule>
    <cfRule type="cellIs" dxfId="258" priority="1990" stopIfTrue="1" operator="between">
      <formula>-9.9</formula>
      <formula>-10</formula>
    </cfRule>
  </conditionalFormatting>
  <conditionalFormatting sqref="R22:AH22">
    <cfRule type="cellIs" dxfId="257" priority="831" stopIfTrue="1" operator="equal">
      <formula>"SD"</formula>
    </cfRule>
    <cfRule type="cellIs" dxfId="256" priority="830" stopIfTrue="1" operator="between">
      <formula>-9.9</formula>
      <formula>-10</formula>
    </cfRule>
    <cfRule type="cellIs" dxfId="255" priority="828" stopIfTrue="1" operator="between">
      <formula>-8.1</formula>
      <formula>-10</formula>
    </cfRule>
    <cfRule type="cellIs" dxfId="254" priority="827" stopIfTrue="1" operator="equal">
      <formula>"40.0"</formula>
    </cfRule>
    <cfRule type="cellIs" dxfId="253" priority="826" stopIfTrue="1" operator="between">
      <formula>45</formula>
      <formula>100</formula>
    </cfRule>
    <cfRule type="cellIs" dxfId="252" priority="829" stopIfTrue="1" operator="between">
      <formula>-9.9</formula>
      <formula>-10</formula>
    </cfRule>
  </conditionalFormatting>
  <conditionalFormatting sqref="R36:AH36">
    <cfRule type="cellIs" dxfId="251" priority="793" stopIfTrue="1" operator="between">
      <formula>45</formula>
      <formula>100</formula>
    </cfRule>
    <cfRule type="cellIs" dxfId="250" priority="794" stopIfTrue="1" operator="equal">
      <formula>"40.0"</formula>
    </cfRule>
    <cfRule type="cellIs" dxfId="249" priority="795" stopIfTrue="1" operator="between">
      <formula>-8.1</formula>
      <formula>-10</formula>
    </cfRule>
  </conditionalFormatting>
  <conditionalFormatting sqref="R42:AH42">
    <cfRule type="cellIs" dxfId="248" priority="759" stopIfTrue="1" operator="equal">
      <formula>"40.0"</formula>
    </cfRule>
    <cfRule type="cellIs" dxfId="247" priority="760" stopIfTrue="1" operator="between">
      <formula>-8.1</formula>
      <formula>-10</formula>
    </cfRule>
    <cfRule type="cellIs" dxfId="246" priority="761" stopIfTrue="1" operator="between">
      <formula>-9.9</formula>
      <formula>-10</formula>
    </cfRule>
    <cfRule type="cellIs" dxfId="245" priority="758" stopIfTrue="1" operator="between">
      <formula>45</formula>
      <formula>100</formula>
    </cfRule>
  </conditionalFormatting>
  <conditionalFormatting sqref="T5:U28 AE5:AE28 D5:L42 AG5:AH42 N6:N28 AB6:AB28 S17:V28 X17:X28 Y17:AA33 AC23:AC28 N25:P25 R25:X25 AB25:AF25 N30:N42 R30:U42 AB30:AB42 AD30:AF42 V34:V37 N35:AA36 N38:AA42 Q17:Q33 AB29:AF29 N29:P33 R29:X33 D43:AH43 J44:P44 AB44 R44:AA45 AD44:AH45 D44:I46 Q44:Q46 J45:L46 D48:L48 AC37:AC41 AB38:AF41 AB5:AF13 AF5:AF24 AD17:AF22 AF26:AF28 AB27:AF27 AB33:AF33 AB35:AF35 AB45:AF45 N48:AH48 AD5:AD24 N5:AA15 R5:S24 R17:X22 O26:P28 R26:S28 N45:P46 R46:AH46 AC5:AC21 AD26:AD28 W17:W24 W26:W28 W27:X27 N17:P22 O17:P24 AC30:AC35 V16">
    <cfRule type="cellIs" dxfId="244" priority="3390" stopIfTrue="1" operator="between">
      <formula>45</formula>
      <formula>100</formula>
    </cfRule>
  </conditionalFormatting>
  <conditionalFormatting sqref="W5:W28">
    <cfRule type="cellIs" dxfId="243" priority="1810" stopIfTrue="1" operator="equal">
      <formula>"SD"</formula>
    </cfRule>
  </conditionalFormatting>
  <conditionalFormatting sqref="W22">
    <cfRule type="containsText" dxfId="242" priority="1613" stopIfTrue="1" operator="containsText" text="sd">
      <formula>NOT(ISERROR(SEARCH("sd",W22)))</formula>
    </cfRule>
    <cfRule type="containsText" dxfId="241" priority="1614" stopIfTrue="1" operator="containsText" text="sd">
      <formula>NOT(ISERROR(SEARCH("sd",W22)))</formula>
    </cfRule>
  </conditionalFormatting>
  <conditionalFormatting sqref="W5:X15 Z5:AA15 X17:X28 Z17:AA28 W27:Y27 AB27:AH27 W30:X33 Z30:AA33 W35:X36 Z35:AA36 W38:X42 Z38:AA42 W45:X45 Z45:AA45 W46:AH46 W48:X48 Z48:AA48">
    <cfRule type="cellIs" dxfId="240" priority="1551" stopIfTrue="1" operator="between">
      <formula>-8.1</formula>
      <formula>-10</formula>
    </cfRule>
    <cfRule type="cellIs" dxfId="239" priority="1553" stopIfTrue="1" operator="between">
      <formula>-9.9</formula>
      <formula>-10</formula>
    </cfRule>
    <cfRule type="cellIs" dxfId="238" priority="1552" stopIfTrue="1" operator="between">
      <formula>-9.9</formula>
      <formula>-10</formula>
    </cfRule>
    <cfRule type="cellIs" dxfId="237" priority="1550" stopIfTrue="1" operator="equal">
      <formula>"40.0"</formula>
    </cfRule>
  </conditionalFormatting>
  <conditionalFormatting sqref="W22:X22 Z22:AA22">
    <cfRule type="containsText" dxfId="236" priority="1518" stopIfTrue="1" operator="containsText" text="sd">
      <formula>NOT(ISERROR(SEARCH("sd",W22)))</formula>
    </cfRule>
    <cfRule type="containsText" dxfId="235" priority="1519" stopIfTrue="1" operator="containsText" text="sd">
      <formula>NOT(ISERROR(SEARCH("sd",W22)))</formula>
    </cfRule>
  </conditionalFormatting>
  <conditionalFormatting sqref="W36:X36 Z36:AA36 W42:X42 Z42:AA42 X25 Z25:AA25">
    <cfRule type="containsText" dxfId="234" priority="1547" stopIfTrue="1" operator="containsText" text="sd">
      <formula>NOT(ISERROR(SEARCH("sd",W25)))</formula>
    </cfRule>
  </conditionalFormatting>
  <conditionalFormatting sqref="W36:X36 Z36:AA36">
    <cfRule type="containsText" dxfId="233" priority="1153" stopIfTrue="1" operator="containsText" text="sd">
      <formula>NOT(ISERROR(SEARCH("sd",W36)))</formula>
    </cfRule>
    <cfRule type="containsText" dxfId="232" priority="1154" stopIfTrue="1" operator="containsText" text="sd">
      <formula>NOT(ISERROR(SEARCH("sd",W36)))</formula>
    </cfRule>
  </conditionalFormatting>
  <conditionalFormatting sqref="W42:X42 Z42:AA42">
    <cfRule type="containsText" dxfId="231" priority="914" stopIfTrue="1" operator="containsText" text="sd">
      <formula>NOT(ISERROR(SEARCH("sd",W42)))</formula>
    </cfRule>
    <cfRule type="containsText" dxfId="230" priority="913" stopIfTrue="1" operator="containsText" text="sd">
      <formula>NOT(ISERROR(SEARCH("sd",W42)))</formula>
    </cfRule>
  </conditionalFormatting>
  <conditionalFormatting sqref="X17:X28 Z17:AA28 W35:X36 Z35:AA36 W38:X42 Z38:AA42 AB27:AH27 W5:X15 Z5:AA15 W27:Y27 W30:X33 Z30:AA33 W45:X45 Z45:AA45 W46:AH46 W48:X48 Z48:AA48">
    <cfRule type="cellIs" dxfId="229" priority="1549" stopIfTrue="1" operator="between">
      <formula>45</formula>
      <formula>100</formula>
    </cfRule>
  </conditionalFormatting>
  <conditionalFormatting sqref="X22 Z22:AA22">
    <cfRule type="containsText" dxfId="228" priority="1517" stopIfTrue="1" operator="containsText" text="sd">
      <formula>NOT(ISERROR(SEARCH("sd",X22)))</formula>
    </cfRule>
    <cfRule type="containsText" dxfId="227" priority="1516" stopIfTrue="1" operator="containsText" text="sd">
      <formula>NOT(ISERROR(SEARCH("sd",X22)))</formula>
    </cfRule>
  </conditionalFormatting>
  <conditionalFormatting sqref="X25 Z25:AA25 W36:X36 Z36:AA36 W42:X42 Z42:AA42">
    <cfRule type="containsText" dxfId="226" priority="1548" stopIfTrue="1" operator="containsText" text="sd">
      <formula>NOT(ISERROR(SEARCH("sd",W25)))</formula>
    </cfRule>
  </conditionalFormatting>
  <conditionalFormatting sqref="X36 Z36:AA36">
    <cfRule type="containsText" dxfId="225" priority="1152" stopIfTrue="1" operator="containsText" text="sd">
      <formula>NOT(ISERROR(SEARCH("sd",X36)))</formula>
    </cfRule>
    <cfRule type="containsText" dxfId="224" priority="1151" stopIfTrue="1" operator="containsText" text="sd">
      <formula>NOT(ISERROR(SEARCH("sd",X36)))</formula>
    </cfRule>
  </conditionalFormatting>
  <conditionalFormatting sqref="X42 Z42:AA42">
    <cfRule type="containsText" dxfId="223" priority="911" stopIfTrue="1" operator="containsText" text="sd">
      <formula>NOT(ISERROR(SEARCH("sd",X42)))</formula>
    </cfRule>
    <cfRule type="containsText" dxfId="222" priority="912" stopIfTrue="1" operator="containsText" text="sd">
      <formula>NOT(ISERROR(SEARCH("sd",X42)))</formula>
    </cfRule>
  </conditionalFormatting>
  <conditionalFormatting sqref="Z5:AA15 X5:X28 Z17:AA28 W27:Y27 AB27:AH27 Z30:AA33 W30:X42 Z35:AA36 Z38:AA42 W45:X45 Z45:AA45 W46:AH46 W48:X48 Z48:AA48">
    <cfRule type="cellIs" dxfId="221" priority="1554" stopIfTrue="1" operator="equal">
      <formula>"SD"</formula>
    </cfRule>
  </conditionalFormatting>
  <conditionalFormatting sqref="AB5:AF13 N5:AA15 AC5:AC21 R5:S24 AD5:AD24 AF5:AF24 T5:U28 AE5:AE28 D5:L42 AG5:AH42 N6:N28 AB6:AB28 V16 N17:P22 R17:X22 AD17:AF22 O17:P24 W17:W24 S17:V28 X17:X28 Q17:Q33 Y17:AA33 AC23:AC28 N25:P25 R25:X25 AB25:AF25 O26:P28 R26:S28 W26:W28 AD26:AD28 AF26:AF28 W27:X27 AB27:AF27 AB29:AF29 N29:P33 R29:X33 AC30:AC35 N30:N42 R30:U42 AB30:AB42 AD30:AF42 AB33:AF33 V34:V37 AB35:AF35 N35:AA36 AC37:AC41 AB38:AF41 N38:AA42 D43:AH43 J44:P44 AB44 R44:AA45 AD44:AH45 D44:I46 Q44:Q46 AB45:AF45 J45:L46 N45:P46 R46:AH46 D48:L48 N48:AH48 AI16:AJ16">
    <cfRule type="cellIs" dxfId="220" priority="3391" stopIfTrue="1" operator="equal">
      <formula>"40.0"</formula>
    </cfRule>
  </conditionalFormatting>
  <conditionalFormatting sqref="AB5:AF13 N5:AA15 AC5:AC21 R5:S24 AD5:AD24 AF5:AF24 T5:U28 AE5:AE28 D5:L42 AG5:AH42 N6:N28 AB6:AB28 V16 AI16:AJ16 N17:P22 R17:X22 AD17:AF22 O17:P24 W17:W24 S17:V28 X17:X28 Q17:Q33 Y17:AA33 AC23:AC28 N25:P25 R25:X25 AB25:AF25 O26:P28 R26:S28 W26:W28 AD26:AD28 AF26:AF28 W27:X27 AB27:AF27 AB29:AF29 N29:P33 R29:X33 AC30:AC35 N30:N42 R30:U42 AB30:AB42 AD30:AF42 AB33:AF33 V34:V37 AB35:AF35 N35:AA36 AC37:AC41 AB38:AF41 N38:AA42 D43:AH43 J44:P44 AB44 R44:AA45 AD44:AH45 D44:I46 Q44:Q46 AB45:AF45 J45:L46 N45:P46 R46:AH46 D48:L48 N48:AH48">
    <cfRule type="cellIs" dxfId="219" priority="3394" stopIfTrue="1" operator="between">
      <formula>-9.9</formula>
      <formula>-10</formula>
    </cfRule>
    <cfRule type="cellIs" dxfId="218" priority="3392" stopIfTrue="1" operator="between">
      <formula>-8.1</formula>
      <formula>-10</formula>
    </cfRule>
    <cfRule type="cellIs" dxfId="217" priority="3393" stopIfTrue="1" operator="between">
      <formula>-9.9</formula>
      <formula>-10</formula>
    </cfRule>
  </conditionalFormatting>
  <conditionalFormatting sqref="AC5:AC28">
    <cfRule type="cellIs" dxfId="216" priority="816" stopIfTrue="1" operator="equal">
      <formula>"SD"</formula>
    </cfRule>
    <cfRule type="cellIs" dxfId="215" priority="811" stopIfTrue="1" operator="between">
      <formula>45</formula>
      <formula>100</formula>
    </cfRule>
    <cfRule type="cellIs" dxfId="214" priority="812" stopIfTrue="1" operator="equal">
      <formula>"40.0"</formula>
    </cfRule>
    <cfRule type="cellIs" dxfId="213" priority="814" stopIfTrue="1" operator="between">
      <formula>-9.9</formula>
      <formula>-10</formula>
    </cfRule>
    <cfRule type="cellIs" dxfId="212" priority="815" stopIfTrue="1" operator="between">
      <formula>-9.9</formula>
      <formula>-10</formula>
    </cfRule>
    <cfRule type="cellIs" dxfId="211" priority="813" stopIfTrue="1" operator="between">
      <formula>-8.1</formula>
      <formula>-10</formula>
    </cfRule>
  </conditionalFormatting>
  <conditionalFormatting sqref="AC22">
    <cfRule type="cellIs" dxfId="210" priority="804" stopIfTrue="1" operator="equal">
      <formula>"SD"</formula>
    </cfRule>
    <cfRule type="cellIs" dxfId="209" priority="799" stopIfTrue="1" operator="between">
      <formula>45</formula>
      <formula>100</formula>
    </cfRule>
    <cfRule type="cellIs" dxfId="208" priority="803" stopIfTrue="1" operator="between">
      <formula>-9.9</formula>
      <formula>-10</formula>
    </cfRule>
    <cfRule type="cellIs" dxfId="207" priority="802" stopIfTrue="1" operator="between">
      <formula>-9.9</formula>
      <formula>-10</formula>
    </cfRule>
    <cfRule type="cellIs" dxfId="206" priority="800" stopIfTrue="1" operator="equal">
      <formula>"40.0"</formula>
    </cfRule>
    <cfRule type="containsText" dxfId="205" priority="820" stopIfTrue="1" operator="containsText" text="sd">
      <formula>NOT(ISERROR(SEARCH("sd",AC22)))</formula>
    </cfRule>
    <cfRule type="containsText" dxfId="204" priority="819" stopIfTrue="1" operator="containsText" text="sd">
      <formula>NOT(ISERROR(SEARCH("sd",AC22)))</formula>
    </cfRule>
    <cfRule type="containsText" dxfId="203" priority="818" stopIfTrue="1" operator="containsText" text="sd">
      <formula>NOT(ISERROR(SEARCH("sd",AC22)))</formula>
    </cfRule>
    <cfRule type="cellIs" dxfId="202" priority="801" stopIfTrue="1" operator="between">
      <formula>-8.1</formula>
      <formula>-10</formula>
    </cfRule>
    <cfRule type="containsText" dxfId="201" priority="817" stopIfTrue="1" operator="containsText" text="sd">
      <formula>NOT(ISERROR(SEARCH("sd",AC22)))</formula>
    </cfRule>
    <cfRule type="cellIs" dxfId="200" priority="810" stopIfTrue="1" operator="equal">
      <formula>"SD"</formula>
    </cfRule>
    <cfRule type="cellIs" dxfId="199" priority="809" stopIfTrue="1" operator="between">
      <formula>-9.9</formula>
      <formula>-10</formula>
    </cfRule>
    <cfRule type="cellIs" dxfId="198" priority="808" stopIfTrue="1" operator="between">
      <formula>-9.9</formula>
      <formula>-10</formula>
    </cfRule>
    <cfRule type="cellIs" dxfId="197" priority="807" stopIfTrue="1" operator="between">
      <formula>-8.1</formula>
      <formula>-10</formula>
    </cfRule>
    <cfRule type="cellIs" dxfId="196" priority="806" stopIfTrue="1" operator="equal">
      <formula>"40.0"</formula>
    </cfRule>
    <cfRule type="cellIs" dxfId="195" priority="805" stopIfTrue="1" operator="between">
      <formula>45</formula>
      <formula>100</formula>
    </cfRule>
  </conditionalFormatting>
  <conditionalFormatting sqref="AC30:AC41">
    <cfRule type="cellIs" dxfId="194" priority="776" stopIfTrue="1" operator="between">
      <formula>45</formula>
      <formula>100</formula>
    </cfRule>
    <cfRule type="cellIs" dxfId="193" priority="796" stopIfTrue="1" operator="between">
      <formula>-9.9</formula>
      <formula>-10</formula>
    </cfRule>
    <cfRule type="cellIs" dxfId="192" priority="777" stopIfTrue="1" operator="equal">
      <formula>"40.0"</formula>
    </cfRule>
    <cfRule type="cellIs" dxfId="191" priority="798" stopIfTrue="1" operator="equal">
      <formula>"SD"</formula>
    </cfRule>
    <cfRule type="cellIs" dxfId="190" priority="797" stopIfTrue="1" operator="between">
      <formula>-9.9</formula>
      <formula>-10</formula>
    </cfRule>
    <cfRule type="cellIs" dxfId="189" priority="778" stopIfTrue="1" operator="between">
      <formula>-8.1</formula>
      <formula>-10</formula>
    </cfRule>
  </conditionalFormatting>
  <conditionalFormatting sqref="AC36">
    <cfRule type="containsText" dxfId="188" priority="785" stopIfTrue="1" operator="containsText" text="sd">
      <formula>NOT(ISERROR(SEARCH("sd",AC36)))</formula>
    </cfRule>
    <cfRule type="containsText" dxfId="187" priority="791" stopIfTrue="1" operator="containsText" text="sd">
      <formula>NOT(ISERROR(SEARCH("sd",AC36)))</formula>
    </cfRule>
    <cfRule type="containsText" dxfId="186" priority="792" stopIfTrue="1" operator="containsText" text="sd">
      <formula>NOT(ISERROR(SEARCH("sd",AC36)))</formula>
    </cfRule>
    <cfRule type="cellIs" dxfId="185" priority="771" stopIfTrue="1" operator="equal">
      <formula>"40.0"</formula>
    </cfRule>
    <cfRule type="cellIs" dxfId="184" priority="770" stopIfTrue="1" operator="between">
      <formula>45</formula>
      <formula>100</formula>
    </cfRule>
    <cfRule type="cellIs" dxfId="183" priority="769" stopIfTrue="1" operator="equal">
      <formula>"SD"</formula>
    </cfRule>
    <cfRule type="cellIs" dxfId="182" priority="768" stopIfTrue="1" operator="between">
      <formula>-9.9</formula>
      <formula>-10</formula>
    </cfRule>
    <cfRule type="cellIs" dxfId="181" priority="767" stopIfTrue="1" operator="between">
      <formula>-9.9</formula>
      <formula>-10</formula>
    </cfRule>
    <cfRule type="cellIs" dxfId="180" priority="766" stopIfTrue="1" operator="between">
      <formula>-8.1</formula>
      <formula>-10</formula>
    </cfRule>
    <cfRule type="cellIs" dxfId="179" priority="765" stopIfTrue="1" operator="equal">
      <formula>"40.0"</formula>
    </cfRule>
    <cfRule type="cellIs" dxfId="178" priority="764" stopIfTrue="1" operator="between">
      <formula>45</formula>
      <formula>100</formula>
    </cfRule>
    <cfRule type="cellIs" dxfId="177" priority="775" stopIfTrue="1" operator="equal">
      <formula>"SD"</formula>
    </cfRule>
    <cfRule type="cellIs" dxfId="176" priority="779" stopIfTrue="1" operator="between">
      <formula>-9.9</formula>
      <formula>-10</formula>
    </cfRule>
    <cfRule type="cellIs" dxfId="175" priority="774" stopIfTrue="1" operator="between">
      <formula>-9.9</formula>
      <formula>-10</formula>
    </cfRule>
    <cfRule type="cellIs" dxfId="174" priority="773" stopIfTrue="1" operator="between">
      <formula>-9.9</formula>
      <formula>-10</formula>
    </cfRule>
    <cfRule type="cellIs" dxfId="173" priority="780" stopIfTrue="1" operator="between">
      <formula>-9.9</formula>
      <formula>-10</formula>
    </cfRule>
    <cfRule type="cellIs" dxfId="172" priority="781" stopIfTrue="1" operator="equal">
      <formula>"SD"</formula>
    </cfRule>
    <cfRule type="cellIs" dxfId="171" priority="772" stopIfTrue="1" operator="between">
      <formula>-8.1</formula>
      <formula>-10</formula>
    </cfRule>
    <cfRule type="containsText" dxfId="170" priority="782" stopIfTrue="1" operator="containsText" text="sd">
      <formula>NOT(ISERROR(SEARCH("sd",AC36)))</formula>
    </cfRule>
    <cfRule type="containsText" dxfId="169" priority="783" stopIfTrue="1" operator="containsText" text="sd">
      <formula>NOT(ISERROR(SEARCH("sd",AC36)))</formula>
    </cfRule>
    <cfRule type="containsText" dxfId="168" priority="784" stopIfTrue="1" operator="containsText" text="sd">
      <formula>NOT(ISERROR(SEARCH("sd",AC36)))</formula>
    </cfRule>
  </conditionalFormatting>
  <conditionalFormatting sqref="AC42">
    <cfRule type="containsText" dxfId="167" priority="749" stopIfTrue="1" operator="containsText" text="sd">
      <formula>NOT(ISERROR(SEARCH("sd",AC42)))</formula>
    </cfRule>
    <cfRule type="containsText" dxfId="166" priority="748" stopIfTrue="1" operator="containsText" text="sd">
      <formula>NOT(ISERROR(SEARCH("sd",AC42)))</formula>
    </cfRule>
    <cfRule type="containsText" dxfId="165" priority="750" stopIfTrue="1" operator="containsText" text="sd">
      <formula>NOT(ISERROR(SEARCH("sd",AC42)))</formula>
    </cfRule>
    <cfRule type="containsText" dxfId="164" priority="757" stopIfTrue="1" operator="containsText" text="sd">
      <formula>NOT(ISERROR(SEARCH("sd",AC42)))</formula>
    </cfRule>
    <cfRule type="cellIs" dxfId="163" priority="729" stopIfTrue="1" operator="between">
      <formula>45</formula>
      <formula>100</formula>
    </cfRule>
    <cfRule type="containsText" dxfId="162" priority="747" stopIfTrue="1" operator="containsText" text="sd">
      <formula>NOT(ISERROR(SEARCH("sd",AC42)))</formula>
    </cfRule>
    <cfRule type="cellIs" dxfId="161" priority="735" stopIfTrue="1" operator="between">
      <formula>45</formula>
      <formula>100</formula>
    </cfRule>
    <cfRule type="cellIs" dxfId="160" priority="734" stopIfTrue="1" operator="equal">
      <formula>"SD"</formula>
    </cfRule>
    <cfRule type="cellIs" dxfId="159" priority="730" stopIfTrue="1" operator="equal">
      <formula>"40.0"</formula>
    </cfRule>
    <cfRule type="cellIs" dxfId="158" priority="731" stopIfTrue="1" operator="between">
      <formula>-8.1</formula>
      <formula>-10</formula>
    </cfRule>
    <cfRule type="cellIs" dxfId="157" priority="738" stopIfTrue="1" operator="between">
      <formula>-9.9</formula>
      <formula>-10</formula>
    </cfRule>
    <cfRule type="cellIs" dxfId="156" priority="732" stopIfTrue="1" operator="between">
      <formula>-9.9</formula>
      <formula>-10</formula>
    </cfRule>
    <cfRule type="cellIs" dxfId="155" priority="746" stopIfTrue="1" operator="equal">
      <formula>"SD"</formula>
    </cfRule>
    <cfRule type="cellIs" dxfId="154" priority="745" stopIfTrue="1" operator="between">
      <formula>-9.9</formula>
      <formula>-10</formula>
    </cfRule>
    <cfRule type="cellIs" dxfId="153" priority="744" stopIfTrue="1" operator="between">
      <formula>-9.9</formula>
      <formula>-10</formula>
    </cfRule>
    <cfRule type="cellIs" dxfId="152" priority="743" stopIfTrue="1" operator="between">
      <formula>-8.1</formula>
      <formula>-10</formula>
    </cfRule>
    <cfRule type="cellIs" dxfId="151" priority="742" stopIfTrue="1" operator="equal">
      <formula>"40.0"</formula>
    </cfRule>
    <cfRule type="cellIs" dxfId="150" priority="741" stopIfTrue="1" operator="between">
      <formula>45</formula>
      <formula>100</formula>
    </cfRule>
    <cfRule type="cellIs" dxfId="149" priority="740" stopIfTrue="1" operator="equal">
      <formula>"SD"</formula>
    </cfRule>
    <cfRule type="cellIs" dxfId="148" priority="739" stopIfTrue="1" operator="between">
      <formula>-9.9</formula>
      <formula>-10</formula>
    </cfRule>
    <cfRule type="containsText" dxfId="147" priority="756" stopIfTrue="1" operator="containsText" text="sd">
      <formula>NOT(ISERROR(SEARCH("sd",AC42)))</formula>
    </cfRule>
    <cfRule type="cellIs" dxfId="146" priority="737" stopIfTrue="1" operator="between">
      <formula>-8.1</formula>
      <formula>-10</formula>
    </cfRule>
    <cfRule type="cellIs" dxfId="145" priority="736" stopIfTrue="1" operator="equal">
      <formula>"40.0"</formula>
    </cfRule>
    <cfRule type="cellIs" dxfId="144" priority="733" stopIfTrue="1" operator="between">
      <formula>-9.9</formula>
      <formula>-10</formula>
    </cfRule>
  </conditionalFormatting>
  <conditionalFormatting sqref="AC44">
    <cfRule type="cellIs" dxfId="143" priority="279" stopIfTrue="1" operator="equal">
      <formula>"SD"</formula>
    </cfRule>
    <cfRule type="cellIs" dxfId="142" priority="278" stopIfTrue="1" operator="between">
      <formula>-9.9</formula>
      <formula>-10</formula>
    </cfRule>
    <cfRule type="cellIs" dxfId="141" priority="277" stopIfTrue="1" operator="between">
      <formula>-9.9</formula>
      <formula>-10</formula>
    </cfRule>
    <cfRule type="cellIs" dxfId="140" priority="276" stopIfTrue="1" operator="between">
      <formula>-8.1</formula>
      <formula>-10</formula>
    </cfRule>
    <cfRule type="cellIs" dxfId="139" priority="275" stopIfTrue="1" operator="equal">
      <formula>"40.0"</formula>
    </cfRule>
    <cfRule type="cellIs" dxfId="138" priority="274" stopIfTrue="1" operator="between">
      <formula>45</formula>
      <formula>100</formula>
    </cfRule>
    <cfRule type="cellIs" dxfId="137" priority="281" stopIfTrue="1" operator="equal">
      <formula>"40.0"</formula>
    </cfRule>
    <cfRule type="containsText" dxfId="136" priority="297" stopIfTrue="1" operator="containsText" text="sd">
      <formula>NOT(ISERROR(SEARCH("sd",AC44)))</formula>
    </cfRule>
    <cfRule type="containsText" dxfId="135" priority="296" stopIfTrue="1" operator="containsText" text="sd">
      <formula>NOT(ISERROR(SEARCH("sd",AC44)))</formula>
    </cfRule>
    <cfRule type="containsText" dxfId="134" priority="295" stopIfTrue="1" operator="containsText" text="sd">
      <formula>NOT(ISERROR(SEARCH("sd",AC44)))</formula>
    </cfRule>
    <cfRule type="containsText" dxfId="133" priority="294" stopIfTrue="1" operator="containsText" text="sd">
      <formula>NOT(ISERROR(SEARCH("sd",AC44)))</formula>
    </cfRule>
    <cfRule type="containsText" dxfId="132" priority="293" stopIfTrue="1" operator="containsText" text="sd">
      <formula>NOT(ISERROR(SEARCH("sd",AC44)))</formula>
    </cfRule>
    <cfRule type="containsText" dxfId="131" priority="292" stopIfTrue="1" operator="containsText" text="sd">
      <formula>NOT(ISERROR(SEARCH("sd",AC44)))</formula>
    </cfRule>
    <cfRule type="cellIs" dxfId="130" priority="285" stopIfTrue="1" operator="equal">
      <formula>"SD"</formula>
    </cfRule>
    <cfRule type="cellIs" dxfId="129" priority="284" stopIfTrue="1" operator="between">
      <formula>-9.9</formula>
      <formula>-10</formula>
    </cfRule>
    <cfRule type="cellIs" dxfId="128" priority="283" stopIfTrue="1" operator="between">
      <formula>-9.9</formula>
      <formula>-10</formula>
    </cfRule>
    <cfRule type="cellIs" dxfId="127" priority="282" stopIfTrue="1" operator="between">
      <formula>-8.1</formula>
      <formula>-10</formula>
    </cfRule>
    <cfRule type="cellIs" dxfId="126" priority="280" stopIfTrue="1" operator="between">
      <formula>45</formula>
      <formula>100</formula>
    </cfRule>
  </conditionalFormatting>
  <conditionalFormatting sqref="AC44:AD45">
    <cfRule type="cellIs" dxfId="125" priority="289" stopIfTrue="1" operator="between">
      <formula>-9.9</formula>
      <formula>-10</formula>
    </cfRule>
    <cfRule type="cellIs" dxfId="124" priority="288" stopIfTrue="1" operator="between">
      <formula>-8.1</formula>
      <formula>-10</formula>
    </cfRule>
    <cfRule type="cellIs" dxfId="123" priority="287" stopIfTrue="1" operator="equal">
      <formula>"40.0"</formula>
    </cfRule>
    <cfRule type="cellIs" dxfId="122" priority="286" stopIfTrue="1" operator="between">
      <formula>45</formula>
      <formula>100</formula>
    </cfRule>
    <cfRule type="cellIs" dxfId="121" priority="290" stopIfTrue="1" operator="between">
      <formula>-9.9</formula>
      <formula>-10</formula>
    </cfRule>
    <cfRule type="cellIs" dxfId="120" priority="291" stopIfTrue="1" operator="equal">
      <formula>"SD"</formula>
    </cfRule>
  </conditionalFormatting>
  <conditionalFormatting sqref="AC48:AD48">
    <cfRule type="cellIs" dxfId="119" priority="874" stopIfTrue="1" operator="between">
      <formula>-8.1</formula>
      <formula>-10</formula>
    </cfRule>
    <cfRule type="cellIs" dxfId="118" priority="875" stopIfTrue="1" operator="between">
      <formula>-9.9</formula>
      <formula>-10</formula>
    </cfRule>
    <cfRule type="cellIs" dxfId="117" priority="876" stopIfTrue="1" operator="between">
      <formula>-9.9</formula>
      <formula>-10</formula>
    </cfRule>
    <cfRule type="cellIs" dxfId="116" priority="872" stopIfTrue="1" operator="between">
      <formula>45</formula>
      <formula>100</formula>
    </cfRule>
    <cfRule type="cellIs" dxfId="115" priority="877" stopIfTrue="1" operator="equal">
      <formula>"SD"</formula>
    </cfRule>
    <cfRule type="cellIs" dxfId="114" priority="873" stopIfTrue="1" operator="equal">
      <formula>"40.0"</formula>
    </cfRule>
  </conditionalFormatting>
  <conditionalFormatting sqref="AD5:AD24 AD30:AD42">
    <cfRule type="cellIs" dxfId="113" priority="2083" stopIfTrue="1" operator="equal">
      <formula>"SD"</formula>
    </cfRule>
    <cfRule type="cellIs" dxfId="112" priority="2082" stopIfTrue="1" operator="between">
      <formula>-9.9</formula>
      <formula>-10</formula>
    </cfRule>
    <cfRule type="cellIs" dxfId="111" priority="2081" stopIfTrue="1" operator="between">
      <formula>-9.9</formula>
      <formula>-10</formula>
    </cfRule>
    <cfRule type="cellIs" dxfId="110" priority="2080" stopIfTrue="1" operator="between">
      <formula>-8.1</formula>
      <formula>-10</formula>
    </cfRule>
    <cfRule type="cellIs" dxfId="109" priority="2079" stopIfTrue="1" operator="equal">
      <formula>"40.0"</formula>
    </cfRule>
  </conditionalFormatting>
  <conditionalFormatting sqref="AD22">
    <cfRule type="containsText" dxfId="108" priority="1588" stopIfTrue="1" operator="containsText" text="sd">
      <formula>NOT(ISERROR(SEARCH("sd",AD22)))</formula>
    </cfRule>
    <cfRule type="containsText" dxfId="107" priority="1587" stopIfTrue="1" operator="containsText" text="sd">
      <formula>NOT(ISERROR(SEARCH("sd",AD22)))</formula>
    </cfRule>
    <cfRule type="containsText" dxfId="106" priority="1631" stopIfTrue="1" operator="containsText" text="sd">
      <formula>NOT(ISERROR(SEARCH("sd",AD22)))</formula>
    </cfRule>
    <cfRule type="containsText" dxfId="105" priority="1632" stopIfTrue="1" operator="containsText" text="sd">
      <formula>NOT(ISERROR(SEARCH("sd",AD22)))</formula>
    </cfRule>
  </conditionalFormatting>
  <conditionalFormatting sqref="AD25:AD28">
    <cfRule type="cellIs" dxfId="104" priority="1904" stopIfTrue="1" operator="between">
      <formula>45</formula>
      <formula>100</formula>
    </cfRule>
    <cfRule type="cellIs" dxfId="103" priority="1905" stopIfTrue="1" operator="equal">
      <formula>"40.0"</formula>
    </cfRule>
    <cfRule type="cellIs" dxfId="102" priority="1906" stopIfTrue="1" operator="between">
      <formula>-8.1</formula>
      <formula>-10</formula>
    </cfRule>
    <cfRule type="cellIs" dxfId="101" priority="1907" stopIfTrue="1" operator="between">
      <formula>-9.9</formula>
      <formula>-10</formula>
    </cfRule>
    <cfRule type="cellIs" dxfId="100" priority="1908" stopIfTrue="1" operator="between">
      <formula>-9.9</formula>
      <formula>-10</formula>
    </cfRule>
    <cfRule type="cellIs" dxfId="99" priority="1909" stopIfTrue="1" operator="equal">
      <formula>"SD"</formula>
    </cfRule>
  </conditionalFormatting>
  <conditionalFormatting sqref="AD30:AD42 AD5:AD24">
    <cfRule type="cellIs" dxfId="98" priority="2078" stopIfTrue="1" operator="between">
      <formula>45</formula>
      <formula>100</formula>
    </cfRule>
  </conditionalFormatting>
  <conditionalFormatting sqref="AD36 AD42">
    <cfRule type="containsText" dxfId="97" priority="2077" stopIfTrue="1" operator="containsText" text="sd">
      <formula>NOT(ISERROR(SEARCH("sd",AD36)))</formula>
    </cfRule>
    <cfRule type="containsText" dxfId="96" priority="2076" stopIfTrue="1" operator="containsText" text="sd">
      <formula>NOT(ISERROR(SEARCH("sd",AD36)))</formula>
    </cfRule>
  </conditionalFormatting>
  <conditionalFormatting sqref="AD36">
    <cfRule type="containsText" dxfId="95" priority="1225" stopIfTrue="1" operator="containsText" text="sd">
      <formula>NOT(ISERROR(SEARCH("sd",AD36)))</formula>
    </cfRule>
    <cfRule type="containsText" dxfId="94" priority="1227" stopIfTrue="1" operator="containsText" text="sd">
      <formula>NOT(ISERROR(SEARCH("sd",AD36)))</formula>
    </cfRule>
    <cfRule type="containsText" dxfId="93" priority="1226" stopIfTrue="1" operator="containsText" text="sd">
      <formula>NOT(ISERROR(SEARCH("sd",AD36)))</formula>
    </cfRule>
    <cfRule type="containsText" dxfId="92" priority="1224" stopIfTrue="1" operator="containsText" text="sd">
      <formula>NOT(ISERROR(SEARCH("sd",AD36)))</formula>
    </cfRule>
  </conditionalFormatting>
  <conditionalFormatting sqref="AD42">
    <cfRule type="containsText" dxfId="91" priority="986" stopIfTrue="1" operator="containsText" text="sd">
      <formula>NOT(ISERROR(SEARCH("sd",AD42)))</formula>
    </cfRule>
    <cfRule type="containsText" dxfId="90" priority="985" stopIfTrue="1" operator="containsText" text="sd">
      <formula>NOT(ISERROR(SEARCH("sd",AD42)))</formula>
    </cfRule>
    <cfRule type="containsText" dxfId="89" priority="984" stopIfTrue="1" operator="containsText" text="sd">
      <formula>NOT(ISERROR(SEARCH("sd",AD42)))</formula>
    </cfRule>
    <cfRule type="containsText" dxfId="88" priority="987" stopIfTrue="1" operator="containsText" text="sd">
      <formula>NOT(ISERROR(SEARCH("sd",AD42)))</formula>
    </cfRule>
  </conditionalFormatting>
  <conditionalFormatting sqref="AF5:AF24 AF26:AF28 AF30:AF42 AF44:AF45 AF48">
    <cfRule type="cellIs" dxfId="87" priority="2070" stopIfTrue="1" operator="equal">
      <formula>"SD"</formula>
    </cfRule>
    <cfRule type="cellIs" dxfId="86" priority="2069" stopIfTrue="1" operator="between">
      <formula>-9.9</formula>
      <formula>-10</formula>
    </cfRule>
    <cfRule type="cellIs" dxfId="85" priority="2068" stopIfTrue="1" operator="between">
      <formula>-9.9</formula>
      <formula>-10</formula>
    </cfRule>
    <cfRule type="cellIs" dxfId="84" priority="2067" stopIfTrue="1" operator="between">
      <formula>-8.1</formula>
      <formula>-10</formula>
    </cfRule>
    <cfRule type="cellIs" dxfId="83" priority="2066" stopIfTrue="1" operator="equal">
      <formula>"40.0"</formula>
    </cfRule>
  </conditionalFormatting>
  <conditionalFormatting sqref="AF5:AF24 AF30:AF42 AF48">
    <cfRule type="cellIs" dxfId="82" priority="2057" stopIfTrue="1" operator="equal">
      <formula>"SD"</formula>
    </cfRule>
    <cfRule type="cellIs" dxfId="81" priority="2055" stopIfTrue="1" operator="between">
      <formula>-9.9</formula>
      <formula>-10</formula>
    </cfRule>
    <cfRule type="cellIs" dxfId="80" priority="2054" stopIfTrue="1" operator="between">
      <formula>-8.1</formula>
      <formula>-10</formula>
    </cfRule>
    <cfRule type="cellIs" dxfId="79" priority="2053" stopIfTrue="1" operator="equal">
      <formula>"40.0"</formula>
    </cfRule>
    <cfRule type="cellIs" dxfId="78" priority="2056" stopIfTrue="1" operator="between">
      <formula>-9.9</formula>
      <formula>-10</formula>
    </cfRule>
  </conditionalFormatting>
  <conditionalFormatting sqref="AF25:AF28">
    <cfRule type="cellIs" dxfId="77" priority="1893" stopIfTrue="1" operator="between">
      <formula>45</formula>
      <formula>100</formula>
    </cfRule>
    <cfRule type="cellIs" dxfId="76" priority="1896" stopIfTrue="1" operator="between">
      <formula>-9.9</formula>
      <formula>-10</formula>
    </cfRule>
    <cfRule type="cellIs" dxfId="75" priority="1898" stopIfTrue="1" operator="equal">
      <formula>"SD"</formula>
    </cfRule>
    <cfRule type="cellIs" dxfId="74" priority="1897" stopIfTrue="1" operator="between">
      <formula>-9.9</formula>
      <formula>-10</formula>
    </cfRule>
    <cfRule type="cellIs" dxfId="73" priority="1895" stopIfTrue="1" operator="between">
      <formula>-8.1</formula>
      <formula>-10</formula>
    </cfRule>
    <cfRule type="cellIs" dxfId="72" priority="1894" stopIfTrue="1" operator="equal">
      <formula>"40.0"</formula>
    </cfRule>
  </conditionalFormatting>
  <conditionalFormatting sqref="AF30:AF42 AF5:AF24 AF48 AF26:AF28 AF44:AF45">
    <cfRule type="cellIs" dxfId="71" priority="2065" stopIfTrue="1" operator="between">
      <formula>45</formula>
      <formula>100</formula>
    </cfRule>
  </conditionalFormatting>
  <conditionalFormatting sqref="AF30:AF42 AF5:AF24 AF48">
    <cfRule type="cellIs" dxfId="70" priority="2052" stopIfTrue="1" operator="between">
      <formula>45</formula>
      <formula>100</formula>
    </cfRule>
  </conditionalFormatting>
  <conditionalFormatting sqref="AF5:AG24 AF26:AG28 AF30:AG42 AF44:AG45 AF48:AG48">
    <cfRule type="cellIs" dxfId="69" priority="2108" stopIfTrue="1" operator="between">
      <formula>-9.9</formula>
      <formula>-10</formula>
    </cfRule>
    <cfRule type="cellIs" dxfId="68" priority="2105" stopIfTrue="1" operator="equal">
      <formula>"40.0"</formula>
    </cfRule>
    <cfRule type="cellIs" dxfId="67" priority="2106" stopIfTrue="1" operator="between">
      <formula>-8.1</formula>
      <formula>-10</formula>
    </cfRule>
    <cfRule type="cellIs" dxfId="66" priority="2107" stopIfTrue="1" operator="between">
      <formula>-9.9</formula>
      <formula>-10</formula>
    </cfRule>
    <cfRule type="cellIs" dxfId="65" priority="2109" stopIfTrue="1" operator="equal">
      <formula>"SD"</formula>
    </cfRule>
  </conditionalFormatting>
  <conditionalFormatting sqref="AF22:AG22">
    <cfRule type="containsText" dxfId="64" priority="1584" stopIfTrue="1" operator="containsText" text="sd">
      <formula>NOT(ISERROR(SEARCH("sd",AF22)))</formula>
    </cfRule>
    <cfRule type="containsText" dxfId="63" priority="1629" stopIfTrue="1" operator="containsText" text="sd">
      <formula>NOT(ISERROR(SEARCH("sd",AF22)))</formula>
    </cfRule>
    <cfRule type="containsText" dxfId="62" priority="1586" stopIfTrue="1" operator="containsText" text="sd">
      <formula>NOT(ISERROR(SEARCH("sd",AF22)))</formula>
    </cfRule>
    <cfRule type="containsText" dxfId="61" priority="1583" stopIfTrue="1" operator="containsText" text="sd">
      <formula>NOT(ISERROR(SEARCH("sd",AF22)))</formula>
    </cfRule>
    <cfRule type="containsText" dxfId="60" priority="1591" stopIfTrue="1" operator="containsText" text="sd">
      <formula>NOT(ISERROR(SEARCH("sd",AF22)))</formula>
    </cfRule>
    <cfRule type="containsText" dxfId="59" priority="1635" stopIfTrue="1" operator="containsText" text="sd">
      <formula>NOT(ISERROR(SEARCH("sd",AF22)))</formula>
    </cfRule>
    <cfRule type="containsText" dxfId="58" priority="1636" stopIfTrue="1" operator="containsText" text="sd">
      <formula>NOT(ISERROR(SEARCH("sd",AF22)))</formula>
    </cfRule>
    <cfRule type="containsText" dxfId="57" priority="1630" stopIfTrue="1" operator="containsText" text="sd">
      <formula>NOT(ISERROR(SEARCH("sd",AF22)))</formula>
    </cfRule>
    <cfRule type="containsText" dxfId="56" priority="1628" stopIfTrue="1" operator="containsText" text="sd">
      <formula>NOT(ISERROR(SEARCH("sd",AF22)))</formula>
    </cfRule>
    <cfRule type="containsText" dxfId="55" priority="1627" stopIfTrue="1" operator="containsText" text="sd">
      <formula>NOT(ISERROR(SEARCH("sd",AF22)))</formula>
    </cfRule>
    <cfRule type="containsText" dxfId="54" priority="1585" stopIfTrue="1" operator="containsText" text="sd">
      <formula>NOT(ISERROR(SEARCH("sd",AF22)))</formula>
    </cfRule>
    <cfRule type="containsText" dxfId="53" priority="1592" stopIfTrue="1" operator="containsText" text="sd">
      <formula>NOT(ISERROR(SEARCH("sd",AF22)))</formula>
    </cfRule>
  </conditionalFormatting>
  <conditionalFormatting sqref="AF30:AG42 AF5:AG24 AF26:AG28 AF44:AG45 AF48:AG48">
    <cfRule type="cellIs" dxfId="52" priority="2104" stopIfTrue="1" operator="between">
      <formula>45</formula>
      <formula>100</formula>
    </cfRule>
  </conditionalFormatting>
  <conditionalFormatting sqref="AF36:AG36 AF42:AG42">
    <cfRule type="containsText" dxfId="51" priority="2063" stopIfTrue="1" operator="containsText" text="sd">
      <formula>NOT(ISERROR(SEARCH("sd",AF36)))</formula>
    </cfRule>
    <cfRule type="containsText" dxfId="50" priority="2064" stopIfTrue="1" operator="containsText" text="sd">
      <formula>NOT(ISERROR(SEARCH("sd",AF36)))</formula>
    </cfRule>
    <cfRule type="containsText" dxfId="49" priority="2102" stopIfTrue="1" operator="containsText" text="sd">
      <formula>NOT(ISERROR(SEARCH("sd",AF36)))</formula>
    </cfRule>
    <cfRule type="containsText" dxfId="48" priority="2103" stopIfTrue="1" operator="containsText" text="sd">
      <formula>NOT(ISERROR(SEARCH("sd",AF36)))</formula>
    </cfRule>
    <cfRule type="containsText" dxfId="47" priority="2050" stopIfTrue="1" operator="containsText" text="sd">
      <formula>NOT(ISERROR(SEARCH("sd",AF36)))</formula>
    </cfRule>
    <cfRule type="containsText" dxfId="46" priority="2051" stopIfTrue="1" operator="containsText" text="sd">
      <formula>NOT(ISERROR(SEARCH("sd",AF36)))</formula>
    </cfRule>
  </conditionalFormatting>
  <conditionalFormatting sqref="AG5:AG24 AG26:AG28 AG30:AG42 AF44:AG45">
    <cfRule type="cellIs" dxfId="45" priority="35" stopIfTrue="1" operator="equal">
      <formula>"SD"</formula>
    </cfRule>
    <cfRule type="cellIs" dxfId="44" priority="32" stopIfTrue="1" operator="between">
      <formula>-8.1</formula>
      <formula>-10</formula>
    </cfRule>
    <cfRule type="cellIs" dxfId="43" priority="31" stopIfTrue="1" operator="equal">
      <formula>"40.0"</formula>
    </cfRule>
    <cfRule type="cellIs" dxfId="42" priority="34" stopIfTrue="1" operator="between">
      <formula>-9.9</formula>
      <formula>-10</formula>
    </cfRule>
    <cfRule type="cellIs" dxfId="41" priority="33" stopIfTrue="1" operator="between">
      <formula>-9.9</formula>
      <formula>-10</formula>
    </cfRule>
  </conditionalFormatting>
  <conditionalFormatting sqref="AG5:AG28">
    <cfRule type="cellIs" dxfId="40" priority="19" stopIfTrue="1" operator="equal">
      <formula>"SD"</formula>
    </cfRule>
    <cfRule type="cellIs" dxfId="39" priority="18" stopIfTrue="1" operator="between">
      <formula>-9.9</formula>
      <formula>-10</formula>
    </cfRule>
    <cfRule type="cellIs" dxfId="38" priority="17" stopIfTrue="1" operator="between">
      <formula>-9.9</formula>
      <formula>-10</formula>
    </cfRule>
    <cfRule type="cellIs" dxfId="37" priority="16" stopIfTrue="1" operator="between">
      <formula>-8.1</formula>
      <formula>-10</formula>
    </cfRule>
    <cfRule type="cellIs" dxfId="36" priority="15" stopIfTrue="1" operator="equal">
      <formula>"40.0"</formula>
    </cfRule>
    <cfRule type="cellIs" dxfId="35" priority="14" stopIfTrue="1" operator="between">
      <formula>45</formula>
      <formula>100</formula>
    </cfRule>
  </conditionalFormatting>
  <conditionalFormatting sqref="AG30:AG42 AF44:AG45 AG5:AG24 AG26:AG28">
    <cfRule type="cellIs" dxfId="34" priority="30" stopIfTrue="1" operator="between">
      <formula>45</formula>
      <formula>100</formula>
    </cfRule>
  </conditionalFormatting>
  <conditionalFormatting sqref="AG30:AG42 AG44:AG45">
    <cfRule type="cellIs" dxfId="33" priority="28" stopIfTrue="1" operator="between">
      <formula>-9.9</formula>
      <formula>-10</formula>
    </cfRule>
    <cfRule type="cellIs" dxfId="32" priority="29" stopIfTrue="1" operator="equal">
      <formula>"SD"</formula>
    </cfRule>
    <cfRule type="cellIs" dxfId="31" priority="27" stopIfTrue="1" operator="between">
      <formula>-9.9</formula>
      <formula>-10</formula>
    </cfRule>
    <cfRule type="cellIs" dxfId="30" priority="26" stopIfTrue="1" operator="between">
      <formula>-8.1</formula>
      <formula>-10</formula>
    </cfRule>
    <cfRule type="cellIs" dxfId="29" priority="25" stopIfTrue="1" operator="equal">
      <formula>"40.0"</formula>
    </cfRule>
    <cfRule type="cellIs" dxfId="28" priority="24" stopIfTrue="1" operator="between">
      <formula>45</formula>
      <formula>100</formula>
    </cfRule>
  </conditionalFormatting>
  <conditionalFormatting sqref="AI22:AJ22">
    <cfRule type="cellIs" dxfId="27" priority="1515" stopIfTrue="1" operator="greaterThan">
      <formula>0</formula>
    </cfRule>
    <cfRule type="cellIs" dxfId="26" priority="1514" stopIfTrue="1" operator="lessThan">
      <formula>0</formula>
    </cfRule>
  </conditionalFormatting>
  <conditionalFormatting sqref="AI34:AJ34 AI37:AJ37">
    <cfRule type="cellIs" dxfId="25" priority="628" stopIfTrue="1" operator="equal">
      <formula>"40.0"</formula>
    </cfRule>
    <cfRule type="cellIs" dxfId="24" priority="629" stopIfTrue="1" operator="between">
      <formula>-8.1</formula>
      <formula>-10</formula>
    </cfRule>
    <cfRule type="cellIs" dxfId="23" priority="630" stopIfTrue="1" operator="between">
      <formula>-9.9</formula>
      <formula>-10</formula>
    </cfRule>
    <cfRule type="cellIs" dxfId="22" priority="627" stopIfTrue="1" operator="between">
      <formula>45</formula>
      <formula>100</formula>
    </cfRule>
    <cfRule type="cellIs" dxfId="21" priority="631" stopIfTrue="1" operator="between">
      <formula>-9.9</formula>
      <formula>-10</formula>
    </cfRule>
    <cfRule type="cellIs" dxfId="20" priority="632" stopIfTrue="1" operator="equal">
      <formula>"SD"</formula>
    </cfRule>
  </conditionalFormatting>
  <conditionalFormatting sqref="AJ16">
    <cfRule type="cellIs" dxfId="19" priority="2155" stopIfTrue="1" operator="equal">
      <formula>"40.0"</formula>
    </cfRule>
    <cfRule type="cellIs" dxfId="18" priority="2156" stopIfTrue="1" operator="between">
      <formula>-8.1</formula>
      <formula>-10</formula>
    </cfRule>
    <cfRule type="cellIs" dxfId="17" priority="2157" stopIfTrue="1" operator="between">
      <formula>-9.9</formula>
      <formula>-10</formula>
    </cfRule>
    <cfRule type="cellIs" dxfId="16" priority="2158" stopIfTrue="1" operator="between">
      <formula>-9.9</formula>
      <formula>-10</formula>
    </cfRule>
    <cfRule type="cellIs" dxfId="15" priority="2159" stopIfTrue="1" operator="equal">
      <formula>"SD"</formula>
    </cfRule>
  </conditionalFormatting>
  <conditionalFormatting sqref="AJ34">
    <cfRule type="cellIs" dxfId="14" priority="2139" stopIfTrue="1" operator="between">
      <formula>-9.9</formula>
      <formula>-10</formula>
    </cfRule>
    <cfRule type="cellIs" dxfId="13" priority="2140" stopIfTrue="1" operator="between">
      <formula>-9.9</formula>
      <formula>-10</formula>
    </cfRule>
    <cfRule type="cellIs" dxfId="12" priority="2141" stopIfTrue="1" operator="equal">
      <formula>"SD"</formula>
    </cfRule>
    <cfRule type="cellIs" dxfId="11" priority="2136" stopIfTrue="1" operator="between">
      <formula>45</formula>
      <formula>100</formula>
    </cfRule>
    <cfRule type="cellIs" dxfId="10" priority="2137" stopIfTrue="1" operator="equal">
      <formula>"40.0"</formula>
    </cfRule>
    <cfRule type="cellIs" dxfId="9" priority="2138" stopIfTrue="1" operator="between">
      <formula>-8.1</formula>
      <formula>-10</formula>
    </cfRule>
  </conditionalFormatting>
  <conditionalFormatting sqref="AL5:AL15 AN5:AN96 AL35:AL36 AL38:AL96 AK145:AL183 AN145:AN183">
    <cfRule type="cellIs" dxfId="8" priority="3437" stopIfTrue="1" operator="greaterThan">
      <formula>0</formula>
    </cfRule>
    <cfRule type="cellIs" dxfId="7" priority="3436" stopIfTrue="1" operator="lessThan">
      <formula>0</formula>
    </cfRule>
  </conditionalFormatting>
  <conditionalFormatting sqref="AL17:AL31">
    <cfRule type="cellIs" dxfId="6" priority="380" stopIfTrue="1" operator="lessThan">
      <formula>0</formula>
    </cfRule>
    <cfRule type="cellIs" dxfId="5" priority="381" stopIfTrue="1" operator="greaterThan">
      <formula>0</formula>
    </cfRule>
  </conditionalFormatting>
  <conditionalFormatting sqref="AL32:AL33">
    <cfRule type="cellIs" dxfId="4" priority="2474" stopIfTrue="1" operator="lessThan">
      <formula>0</formula>
    </cfRule>
    <cfRule type="cellIs" dxfId="3" priority="2475" stopIfTrue="1" operator="greaterThan">
      <formula>0</formula>
    </cfRule>
  </conditionalFormatting>
  <conditionalFormatting sqref="AL33">
    <cfRule type="cellIs" dxfId="2" priority="1359" stopIfTrue="1" operator="greaterThan">
      <formula>0</formula>
    </cfRule>
    <cfRule type="cellIs" dxfId="1" priority="1358" stopIfTrue="1" operator="lessThan">
      <formula>0</formula>
    </cfRule>
  </conditionalFormatting>
  <pageMargins left="0.78740157480314965" right="0.74803149606299213" top="0.98425196850393704" bottom="0.98425196850393704" header="0" footer="0"/>
  <pageSetup scale="42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:O46"/>
  <sheetViews>
    <sheetView topLeftCell="A16" zoomScale="80" zoomScaleNormal="80" workbookViewId="0">
      <selection sqref="A1:O46"/>
    </sheetView>
  </sheetViews>
  <sheetFormatPr baseColWidth="10" defaultRowHeight="12.75" x14ac:dyDescent="0.2"/>
  <cols>
    <col min="1" max="1" width="13.28515625" customWidth="1"/>
    <col min="2" max="2" width="41.42578125" bestFit="1" customWidth="1"/>
    <col min="3" max="3" width="24.5703125" bestFit="1" customWidth="1"/>
    <col min="4" max="15" width="5.7109375" bestFit="1" customWidth="1"/>
  </cols>
  <sheetData>
    <row r="1" spans="1:15" ht="12.75" customHeight="1" x14ac:dyDescent="0.2">
      <c r="A1" s="72" t="s">
        <v>1</v>
      </c>
      <c r="B1" s="81" t="s">
        <v>143</v>
      </c>
      <c r="C1" s="82" t="s">
        <v>144</v>
      </c>
      <c r="D1" s="69" t="s">
        <v>145</v>
      </c>
      <c r="E1" s="69" t="s">
        <v>146</v>
      </c>
      <c r="F1" s="69" t="s">
        <v>147</v>
      </c>
      <c r="G1" s="69" t="s">
        <v>148</v>
      </c>
      <c r="H1" s="69" t="s">
        <v>149</v>
      </c>
      <c r="I1" s="69" t="s">
        <v>150</v>
      </c>
      <c r="J1" s="69" t="s">
        <v>151</v>
      </c>
      <c r="K1" s="69" t="s">
        <v>152</v>
      </c>
      <c r="L1" s="69" t="s">
        <v>153</v>
      </c>
      <c r="M1" s="69" t="s">
        <v>154</v>
      </c>
      <c r="N1" s="69" t="s">
        <v>155</v>
      </c>
      <c r="O1" s="69" t="s">
        <v>156</v>
      </c>
    </row>
    <row r="2" spans="1:15" ht="12.75" customHeight="1" x14ac:dyDescent="0.2">
      <c r="A2" s="80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</row>
    <row r="3" spans="1:15" ht="15.75" customHeight="1" x14ac:dyDescent="0.2">
      <c r="A3" s="5"/>
      <c r="B3" s="10" t="s">
        <v>23</v>
      </c>
      <c r="C3" s="14"/>
      <c r="D3" s="32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</row>
    <row r="4" spans="1:15" ht="15.75" customHeight="1" x14ac:dyDescent="0.2">
      <c r="A4" s="6">
        <v>17015010</v>
      </c>
      <c r="B4" s="11" t="s">
        <v>24</v>
      </c>
      <c r="C4" s="15" t="s">
        <v>25</v>
      </c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</row>
    <row r="5" spans="1:15" ht="15.75" customHeight="1" x14ac:dyDescent="0.2">
      <c r="A5" s="6">
        <v>17025020</v>
      </c>
      <c r="B5" s="11" t="s">
        <v>27</v>
      </c>
      <c r="C5" s="15" t="s">
        <v>28</v>
      </c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</row>
    <row r="6" spans="1:15" ht="15.75" customHeight="1" x14ac:dyDescent="0.2">
      <c r="A6" s="6">
        <v>15015050</v>
      </c>
      <c r="B6" s="11" t="s">
        <v>30</v>
      </c>
      <c r="C6" s="15" t="s">
        <v>31</v>
      </c>
      <c r="D6" s="59"/>
      <c r="E6" s="59"/>
      <c r="F6" s="59"/>
      <c r="G6" s="59"/>
      <c r="H6" s="59"/>
      <c r="I6" s="59"/>
      <c r="J6" s="59"/>
      <c r="K6" s="59"/>
      <c r="L6" s="59"/>
      <c r="M6" s="59"/>
      <c r="N6" s="59"/>
      <c r="O6" s="59"/>
    </row>
    <row r="7" spans="1:15" ht="15.75" customHeight="1" x14ac:dyDescent="0.2">
      <c r="A7" s="6">
        <v>14015020</v>
      </c>
      <c r="B7" s="11" t="s">
        <v>33</v>
      </c>
      <c r="C7" s="15" t="s">
        <v>34</v>
      </c>
      <c r="D7" s="59"/>
      <c r="E7" s="59"/>
      <c r="F7" s="59"/>
      <c r="G7" s="59"/>
      <c r="H7" s="59"/>
      <c r="I7" s="59"/>
      <c r="J7" s="59"/>
      <c r="K7" s="59"/>
      <c r="L7" s="59"/>
      <c r="M7" s="59"/>
      <c r="N7" s="59"/>
      <c r="O7" s="59"/>
    </row>
    <row r="8" spans="1:15" ht="15.75" customHeight="1" x14ac:dyDescent="0.2">
      <c r="A8" s="6">
        <v>29045020</v>
      </c>
      <c r="B8" s="11" t="s">
        <v>157</v>
      </c>
      <c r="C8" s="15" t="s">
        <v>37</v>
      </c>
      <c r="D8" s="59"/>
      <c r="E8" s="59"/>
      <c r="F8" s="59"/>
      <c r="G8" s="59"/>
      <c r="H8" s="59"/>
      <c r="I8" s="59"/>
      <c r="J8" s="59"/>
      <c r="K8" s="59"/>
      <c r="L8" s="59"/>
      <c r="M8" s="59"/>
      <c r="N8" s="59"/>
      <c r="O8" s="59"/>
    </row>
    <row r="9" spans="1:15" ht="15.75" customHeight="1" x14ac:dyDescent="0.2">
      <c r="A9" s="6">
        <v>15065010</v>
      </c>
      <c r="B9" s="11" t="s">
        <v>39</v>
      </c>
      <c r="C9" s="15" t="s">
        <v>40</v>
      </c>
      <c r="D9" s="59"/>
      <c r="E9" s="59"/>
      <c r="F9" s="59"/>
      <c r="G9" s="59"/>
      <c r="H9" s="59"/>
      <c r="I9" s="59"/>
      <c r="J9" s="59"/>
      <c r="K9" s="59"/>
      <c r="L9" s="59"/>
      <c r="M9" s="59"/>
      <c r="N9" s="59"/>
      <c r="O9" s="59"/>
    </row>
    <row r="10" spans="1:15" ht="15.75" customHeight="1" x14ac:dyDescent="0.2">
      <c r="A10" s="6">
        <v>28035030</v>
      </c>
      <c r="B10" s="11" t="s">
        <v>42</v>
      </c>
      <c r="C10" s="15" t="s">
        <v>43</v>
      </c>
      <c r="D10" s="59"/>
      <c r="E10" s="59"/>
      <c r="F10" s="59"/>
      <c r="G10" s="59"/>
      <c r="H10" s="59"/>
      <c r="I10" s="59"/>
      <c r="J10" s="59"/>
      <c r="K10" s="59"/>
      <c r="L10" s="59"/>
      <c r="M10" s="59"/>
      <c r="N10" s="59"/>
      <c r="O10" s="59"/>
    </row>
    <row r="11" spans="1:15" ht="15.75" customHeight="1" x14ac:dyDescent="0.2">
      <c r="A11" s="6">
        <v>25025080</v>
      </c>
      <c r="B11" s="12" t="s">
        <v>158</v>
      </c>
      <c r="C11" s="16" t="s">
        <v>48</v>
      </c>
      <c r="D11" s="44"/>
      <c r="E11" s="44"/>
      <c r="F11" s="44"/>
      <c r="G11" s="44"/>
      <c r="H11" s="44"/>
      <c r="I11" s="44"/>
      <c r="J11" s="44"/>
      <c r="K11" s="44"/>
      <c r="L11" s="44"/>
      <c r="M11" s="44"/>
      <c r="N11" s="44"/>
      <c r="O11" s="44"/>
    </row>
    <row r="12" spans="1:15" ht="15.75" customHeight="1" x14ac:dyDescent="0.2">
      <c r="A12" s="6">
        <v>13085040</v>
      </c>
      <c r="B12" s="11" t="s">
        <v>50</v>
      </c>
      <c r="C12" s="15" t="s">
        <v>51</v>
      </c>
      <c r="D12" s="59"/>
      <c r="E12" s="59"/>
      <c r="F12" s="59"/>
      <c r="G12" s="59"/>
      <c r="H12" s="59"/>
      <c r="I12" s="59"/>
      <c r="J12" s="59"/>
      <c r="K12" s="59"/>
      <c r="L12" s="59"/>
      <c r="M12" s="59"/>
      <c r="N12" s="59"/>
      <c r="O12" s="59"/>
    </row>
    <row r="13" spans="1:15" ht="15.75" customHeight="1" x14ac:dyDescent="0.2">
      <c r="A13" s="6">
        <v>12015070</v>
      </c>
      <c r="B13" s="11" t="s">
        <v>53</v>
      </c>
      <c r="C13" s="15" t="s">
        <v>54</v>
      </c>
      <c r="D13" s="59"/>
      <c r="E13" s="59"/>
      <c r="F13" s="59"/>
      <c r="G13" s="59"/>
      <c r="H13" s="59"/>
      <c r="I13" s="59"/>
      <c r="J13" s="59"/>
      <c r="K13" s="59"/>
      <c r="L13" s="59"/>
      <c r="M13" s="59"/>
      <c r="N13" s="59"/>
      <c r="O13" s="59"/>
    </row>
    <row r="14" spans="1:15" ht="15.75" customHeight="1" x14ac:dyDescent="0.2">
      <c r="A14" s="5"/>
      <c r="B14" s="10" t="s">
        <v>56</v>
      </c>
      <c r="C14" s="14"/>
      <c r="D14" s="60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</row>
    <row r="15" spans="1:15" ht="15.75" customHeight="1" x14ac:dyDescent="0.2">
      <c r="A15" s="6">
        <v>23155030</v>
      </c>
      <c r="B15" s="11" t="s">
        <v>57</v>
      </c>
      <c r="C15" s="15" t="s">
        <v>58</v>
      </c>
      <c r="D15" s="59"/>
      <c r="E15" s="59"/>
      <c r="F15" s="59"/>
      <c r="G15" s="59"/>
      <c r="H15" s="59"/>
      <c r="I15" s="59"/>
      <c r="J15" s="59"/>
      <c r="K15" s="59"/>
      <c r="L15" s="59"/>
      <c r="M15" s="59"/>
      <c r="N15" s="59"/>
      <c r="O15" s="59"/>
    </row>
    <row r="16" spans="1:15" ht="15.75" customHeight="1" x14ac:dyDescent="0.2">
      <c r="A16" s="6">
        <v>23195130</v>
      </c>
      <c r="B16" s="11" t="s">
        <v>159</v>
      </c>
      <c r="C16" s="15" t="s">
        <v>61</v>
      </c>
      <c r="D16" s="59"/>
      <c r="E16" s="59"/>
      <c r="F16" s="59"/>
      <c r="G16" s="59"/>
      <c r="H16" s="59"/>
      <c r="I16" s="59"/>
      <c r="J16" s="59"/>
      <c r="K16" s="59"/>
      <c r="L16" s="59"/>
      <c r="M16" s="59"/>
      <c r="N16" s="59"/>
      <c r="O16" s="59"/>
    </row>
    <row r="17" spans="1:15" ht="15.75" customHeight="1" x14ac:dyDescent="0.2">
      <c r="A17" s="6">
        <v>16015010</v>
      </c>
      <c r="B17" s="11" t="s">
        <v>63</v>
      </c>
      <c r="C17" s="15" t="s">
        <v>64</v>
      </c>
      <c r="D17" s="59"/>
      <c r="E17" s="59"/>
      <c r="F17" s="59"/>
      <c r="G17" s="59"/>
      <c r="H17" s="59"/>
      <c r="I17" s="59"/>
      <c r="J17" s="59"/>
      <c r="K17" s="59"/>
      <c r="L17" s="59"/>
      <c r="M17" s="59"/>
      <c r="N17" s="59"/>
      <c r="O17" s="59"/>
    </row>
    <row r="18" spans="1:15" ht="15.75" customHeight="1" x14ac:dyDescent="0.2">
      <c r="A18" s="6">
        <v>27015070</v>
      </c>
      <c r="B18" s="11" t="s">
        <v>66</v>
      </c>
      <c r="C18" s="15" t="s">
        <v>67</v>
      </c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</row>
    <row r="19" spans="1:15" ht="15.75" customHeight="1" x14ac:dyDescent="0.2">
      <c r="A19" s="6">
        <v>23085200</v>
      </c>
      <c r="B19" s="11" t="s">
        <v>69</v>
      </c>
      <c r="C19" s="15" t="s">
        <v>70</v>
      </c>
      <c r="D19" s="59"/>
      <c r="E19" s="59"/>
      <c r="F19" s="59"/>
      <c r="G19" s="59"/>
      <c r="H19" s="59"/>
      <c r="I19" s="59"/>
      <c r="J19" s="59"/>
      <c r="K19" s="59"/>
      <c r="L19" s="59"/>
      <c r="M19" s="59"/>
      <c r="N19" s="59"/>
      <c r="O19" s="59"/>
    </row>
    <row r="20" spans="1:15" ht="15.75" customHeight="1" x14ac:dyDescent="0.2">
      <c r="A20" s="6">
        <v>26155110</v>
      </c>
      <c r="B20" s="12" t="s">
        <v>72</v>
      </c>
      <c r="C20" s="16" t="s">
        <v>73</v>
      </c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</row>
    <row r="21" spans="1:15" ht="15.75" customHeight="1" x14ac:dyDescent="0.2">
      <c r="A21" s="6">
        <v>26135040</v>
      </c>
      <c r="B21" s="11" t="s">
        <v>75</v>
      </c>
      <c r="C21" s="15" t="s">
        <v>76</v>
      </c>
      <c r="D21" s="59"/>
      <c r="E21" s="59"/>
      <c r="F21" s="59"/>
      <c r="G21" s="59"/>
      <c r="H21" s="59"/>
      <c r="I21" s="59"/>
      <c r="J21" s="59"/>
      <c r="K21" s="59"/>
      <c r="L21" s="59"/>
      <c r="M21" s="59"/>
      <c r="N21" s="59"/>
      <c r="O21" s="59"/>
    </row>
    <row r="22" spans="1:15" ht="15.75" customHeight="1" x14ac:dyDescent="0.2">
      <c r="A22" s="6">
        <v>26125060</v>
      </c>
      <c r="B22" s="11" t="s">
        <v>160</v>
      </c>
      <c r="C22" s="15" t="s">
        <v>79</v>
      </c>
      <c r="D22" s="59"/>
      <c r="E22" s="59"/>
      <c r="F22" s="59"/>
      <c r="G22" s="59"/>
      <c r="H22" s="59"/>
      <c r="I22" s="59"/>
      <c r="J22" s="59"/>
      <c r="K22" s="59"/>
      <c r="L22" s="59"/>
      <c r="M22" s="59"/>
      <c r="N22" s="59"/>
      <c r="O22" s="59"/>
    </row>
    <row r="23" spans="1:15" ht="15.75" customHeight="1" x14ac:dyDescent="0.2">
      <c r="A23" s="6">
        <v>21245040</v>
      </c>
      <c r="B23" s="11" t="s">
        <v>81</v>
      </c>
      <c r="C23" s="15" t="s">
        <v>82</v>
      </c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59"/>
      <c r="O23" s="59"/>
    </row>
    <row r="24" spans="1:15" ht="15.75" customHeight="1" x14ac:dyDescent="0.2">
      <c r="A24" s="6">
        <v>21205790</v>
      </c>
      <c r="B24" s="11" t="s">
        <v>161</v>
      </c>
      <c r="C24" s="15" t="s">
        <v>85</v>
      </c>
      <c r="D24" s="59"/>
      <c r="E24" s="59"/>
      <c r="F24" s="59"/>
      <c r="G24" s="59"/>
      <c r="H24" s="59"/>
      <c r="I24" s="59"/>
      <c r="J24" s="59"/>
      <c r="K24" s="59"/>
      <c r="L24" s="59"/>
      <c r="M24" s="59"/>
      <c r="N24" s="59"/>
      <c r="O24" s="59"/>
    </row>
    <row r="25" spans="1:15" ht="15.75" customHeight="1" x14ac:dyDescent="0.2">
      <c r="A25" s="6">
        <v>24035130</v>
      </c>
      <c r="B25" s="12" t="s">
        <v>87</v>
      </c>
      <c r="C25" s="16" t="s">
        <v>88</v>
      </c>
      <c r="D25" s="44"/>
      <c r="E25" s="44"/>
      <c r="F25" s="44"/>
      <c r="G25" s="44"/>
      <c r="H25" s="44"/>
      <c r="I25" s="44"/>
      <c r="J25" s="44"/>
      <c r="K25" s="44"/>
      <c r="L25" s="44"/>
      <c r="M25" s="44"/>
      <c r="N25" s="44"/>
      <c r="O25" s="44"/>
    </row>
    <row r="26" spans="1:15" ht="15.75" customHeight="1" x14ac:dyDescent="0.2">
      <c r="A26" s="6">
        <v>26075040</v>
      </c>
      <c r="B26" s="11" t="s">
        <v>162</v>
      </c>
      <c r="C26" s="15" t="s">
        <v>141</v>
      </c>
      <c r="D26" s="59"/>
      <c r="E26" s="59"/>
      <c r="F26" s="59"/>
      <c r="G26" s="59"/>
      <c r="H26" s="59"/>
      <c r="I26" s="59"/>
      <c r="J26" s="59"/>
      <c r="K26" s="59"/>
      <c r="L26" s="59"/>
      <c r="M26" s="59"/>
      <c r="N26" s="59"/>
      <c r="O26" s="59"/>
    </row>
    <row r="27" spans="1:15" ht="15.75" customHeight="1" x14ac:dyDescent="0.2">
      <c r="A27" s="6">
        <v>26035030</v>
      </c>
      <c r="B27" s="12" t="s">
        <v>92</v>
      </c>
      <c r="C27" s="16" t="s">
        <v>163</v>
      </c>
      <c r="D27" s="44"/>
      <c r="E27" s="44"/>
      <c r="F27" s="44"/>
      <c r="G27" s="44"/>
      <c r="H27" s="44"/>
      <c r="I27" s="44"/>
      <c r="J27" s="44"/>
      <c r="K27" s="44"/>
      <c r="L27" s="44"/>
      <c r="M27" s="44"/>
      <c r="N27" s="44"/>
      <c r="O27" s="44"/>
    </row>
    <row r="28" spans="1:15" ht="15.75" customHeight="1" x14ac:dyDescent="0.2">
      <c r="A28" s="6">
        <v>21115020</v>
      </c>
      <c r="B28" s="11" t="s">
        <v>95</v>
      </c>
      <c r="C28" s="15" t="s">
        <v>96</v>
      </c>
      <c r="D28" s="59"/>
      <c r="E28" s="59"/>
      <c r="F28" s="59"/>
      <c r="G28" s="59"/>
      <c r="H28" s="59"/>
      <c r="I28" s="59"/>
      <c r="J28" s="59"/>
      <c r="K28" s="59"/>
      <c r="L28" s="59"/>
      <c r="M28" s="59"/>
      <c r="N28" s="59"/>
      <c r="O28" s="59"/>
    </row>
    <row r="29" spans="1:15" ht="15.75" customHeight="1" x14ac:dyDescent="0.2">
      <c r="A29" s="6">
        <v>52045020</v>
      </c>
      <c r="B29" s="11" t="s">
        <v>164</v>
      </c>
      <c r="C29" s="15" t="s">
        <v>99</v>
      </c>
      <c r="D29" s="59"/>
      <c r="E29" s="59"/>
      <c r="F29" s="59"/>
      <c r="G29" s="59"/>
      <c r="H29" s="59"/>
      <c r="I29" s="59"/>
      <c r="J29" s="59"/>
      <c r="K29" s="59"/>
      <c r="L29" s="59"/>
      <c r="M29" s="59"/>
      <c r="N29" s="59"/>
      <c r="O29" s="59"/>
    </row>
    <row r="30" spans="1:15" ht="15.75" customHeight="1" x14ac:dyDescent="0.2">
      <c r="A30" s="6">
        <v>52055040</v>
      </c>
      <c r="B30" s="12" t="s">
        <v>165</v>
      </c>
      <c r="C30" s="16" t="s">
        <v>102</v>
      </c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</row>
    <row r="31" spans="1:15" ht="15.75" customHeight="1" x14ac:dyDescent="0.2">
      <c r="A31" s="6">
        <v>52055010</v>
      </c>
      <c r="B31" s="11" t="s">
        <v>103</v>
      </c>
      <c r="C31" s="15" t="s">
        <v>104</v>
      </c>
      <c r="D31" s="59"/>
      <c r="E31" s="59"/>
      <c r="F31" s="59"/>
      <c r="G31" s="59"/>
      <c r="H31" s="59"/>
      <c r="I31" s="59"/>
      <c r="J31" s="59"/>
      <c r="K31" s="59"/>
      <c r="L31" s="59"/>
      <c r="M31" s="59"/>
      <c r="N31" s="59"/>
      <c r="O31" s="59"/>
    </row>
    <row r="32" spans="1:15" ht="15.75" customHeight="1" x14ac:dyDescent="0.2">
      <c r="A32" s="5"/>
      <c r="B32" s="10" t="s">
        <v>106</v>
      </c>
      <c r="C32" s="14"/>
      <c r="D32" s="60"/>
      <c r="E32" s="47"/>
      <c r="F32" s="47"/>
      <c r="G32" s="47"/>
      <c r="H32" s="47"/>
      <c r="I32" s="47"/>
      <c r="J32" s="47"/>
      <c r="K32" s="47"/>
      <c r="L32" s="47"/>
      <c r="M32" s="47"/>
      <c r="N32" s="47"/>
      <c r="O32" s="47"/>
    </row>
    <row r="33" spans="1:15" ht="15.75" customHeight="1" x14ac:dyDescent="0.2">
      <c r="A33" s="6">
        <v>11045010</v>
      </c>
      <c r="B33" s="11" t="s">
        <v>107</v>
      </c>
      <c r="C33" s="15" t="s">
        <v>108</v>
      </c>
      <c r="D33" s="59"/>
      <c r="E33" s="59"/>
      <c r="F33" s="59"/>
      <c r="G33" s="59"/>
      <c r="H33" s="59"/>
      <c r="I33" s="59"/>
      <c r="J33" s="59"/>
      <c r="K33" s="59"/>
      <c r="L33" s="59"/>
      <c r="M33" s="59"/>
      <c r="N33" s="59"/>
      <c r="O33" s="59"/>
    </row>
    <row r="34" spans="1:15" ht="15.75" customHeight="1" x14ac:dyDescent="0.2">
      <c r="A34" s="6">
        <v>53115010</v>
      </c>
      <c r="B34" s="12" t="s">
        <v>110</v>
      </c>
      <c r="C34" s="16" t="s">
        <v>111</v>
      </c>
      <c r="D34" s="44"/>
      <c r="E34" s="44"/>
      <c r="F34" s="44"/>
      <c r="G34" s="44"/>
      <c r="H34" s="44"/>
      <c r="I34" s="44"/>
      <c r="J34" s="44"/>
      <c r="K34" s="44"/>
      <c r="L34" s="44"/>
      <c r="M34" s="44"/>
      <c r="N34" s="44"/>
      <c r="O34" s="44"/>
    </row>
    <row r="35" spans="1:15" ht="15.75" customHeight="1" x14ac:dyDescent="0.2">
      <c r="A35" s="5"/>
      <c r="B35" s="10" t="s">
        <v>113</v>
      </c>
      <c r="C35" s="14"/>
      <c r="D35" s="60"/>
      <c r="E35" s="47"/>
      <c r="F35" s="47"/>
      <c r="G35" s="47"/>
      <c r="H35" s="47"/>
      <c r="I35" s="47"/>
      <c r="J35" s="47"/>
      <c r="K35" s="47"/>
      <c r="L35" s="47"/>
      <c r="M35" s="47"/>
      <c r="N35" s="47"/>
      <c r="O35" s="47"/>
    </row>
    <row r="36" spans="1:15" ht="15.75" customHeight="1" x14ac:dyDescent="0.2">
      <c r="A36" s="6">
        <v>37055010</v>
      </c>
      <c r="B36" s="11" t="s">
        <v>114</v>
      </c>
      <c r="C36" s="15" t="s">
        <v>115</v>
      </c>
      <c r="D36" s="59"/>
      <c r="E36" s="59"/>
      <c r="F36" s="59"/>
      <c r="G36" s="59"/>
      <c r="H36" s="59"/>
      <c r="I36" s="59"/>
      <c r="J36" s="59"/>
      <c r="K36" s="59"/>
      <c r="L36" s="59"/>
      <c r="M36" s="59"/>
      <c r="N36" s="59"/>
      <c r="O36" s="59"/>
    </row>
    <row r="37" spans="1:15" ht="15.75" customHeight="1" x14ac:dyDescent="0.2">
      <c r="A37" s="6">
        <v>38015030</v>
      </c>
      <c r="B37" s="11" t="s">
        <v>117</v>
      </c>
      <c r="C37" s="15" t="s">
        <v>118</v>
      </c>
      <c r="D37" s="59"/>
      <c r="E37" s="59"/>
      <c r="F37" s="59"/>
      <c r="G37" s="59"/>
      <c r="H37" s="59"/>
      <c r="I37" s="59"/>
      <c r="J37" s="59"/>
      <c r="K37" s="59"/>
      <c r="L37" s="59"/>
      <c r="M37" s="59"/>
      <c r="N37" s="59"/>
      <c r="O37" s="59"/>
    </row>
    <row r="38" spans="1:15" ht="15.75" customHeight="1" x14ac:dyDescent="0.2">
      <c r="A38" s="6">
        <v>35035020</v>
      </c>
      <c r="B38" s="11" t="s">
        <v>120</v>
      </c>
      <c r="C38" s="15" t="s">
        <v>121</v>
      </c>
      <c r="D38" s="59"/>
      <c r="E38" s="59"/>
      <c r="F38" s="59"/>
      <c r="G38" s="59"/>
      <c r="H38" s="59"/>
      <c r="I38" s="59"/>
      <c r="J38" s="59"/>
      <c r="K38" s="59"/>
      <c r="L38" s="59"/>
      <c r="M38" s="59"/>
      <c r="N38" s="59"/>
      <c r="O38" s="59"/>
    </row>
    <row r="39" spans="1:15" ht="15.75" customHeight="1" x14ac:dyDescent="0.2">
      <c r="A39" s="6">
        <v>35215010</v>
      </c>
      <c r="B39" s="12" t="s">
        <v>123</v>
      </c>
      <c r="C39" s="16" t="s">
        <v>124</v>
      </c>
      <c r="D39" s="44"/>
      <c r="E39" s="44"/>
      <c r="F39" s="44"/>
      <c r="G39" s="44"/>
      <c r="H39" s="44"/>
      <c r="I39" s="44"/>
      <c r="J39" s="44"/>
      <c r="K39" s="44"/>
      <c r="L39" s="44"/>
      <c r="M39" s="44"/>
      <c r="N39" s="44"/>
      <c r="O39" s="44"/>
    </row>
    <row r="40" spans="1:15" ht="15.75" customHeight="1" x14ac:dyDescent="0.2">
      <c r="A40" s="6">
        <v>32105070</v>
      </c>
      <c r="B40" s="12" t="s">
        <v>125</v>
      </c>
      <c r="C40" s="16" t="s">
        <v>126</v>
      </c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4"/>
    </row>
    <row r="41" spans="1:15" ht="15.75" customHeight="1" x14ac:dyDescent="0.2">
      <c r="A41" s="6">
        <v>31095010</v>
      </c>
      <c r="B41" s="12" t="s">
        <v>127</v>
      </c>
      <c r="C41" s="16" t="s">
        <v>128</v>
      </c>
      <c r="D41" s="44"/>
      <c r="E41" s="44"/>
      <c r="F41" s="44"/>
      <c r="G41" s="44"/>
      <c r="H41" s="44"/>
      <c r="I41" s="44"/>
      <c r="J41" s="44"/>
      <c r="K41" s="44"/>
      <c r="L41" s="44"/>
      <c r="M41" s="44"/>
      <c r="N41" s="44"/>
      <c r="O41" s="44"/>
    </row>
    <row r="42" spans="1:15" ht="15.75" customHeight="1" x14ac:dyDescent="0.2">
      <c r="A42" s="6">
        <v>42075010</v>
      </c>
      <c r="B42" s="12" t="s">
        <v>129</v>
      </c>
      <c r="C42" s="16" t="s">
        <v>130</v>
      </c>
      <c r="D42" s="44"/>
      <c r="E42" s="44"/>
      <c r="F42" s="44"/>
      <c r="G42" s="44"/>
      <c r="H42" s="44"/>
      <c r="I42" s="44"/>
      <c r="J42" s="44"/>
      <c r="K42" s="44"/>
      <c r="L42" s="44"/>
      <c r="M42" s="44"/>
      <c r="N42" s="44"/>
      <c r="O42" s="44"/>
    </row>
    <row r="43" spans="1:15" ht="15.75" customHeight="1" x14ac:dyDescent="0.2">
      <c r="A43" s="6">
        <v>34015010</v>
      </c>
      <c r="B43" s="12" t="s">
        <v>166</v>
      </c>
      <c r="C43" s="16" t="s">
        <v>132</v>
      </c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  <c r="O43" s="44"/>
    </row>
    <row r="44" spans="1:15" ht="15.75" customHeight="1" x14ac:dyDescent="0.2">
      <c r="A44" s="9">
        <v>44015040</v>
      </c>
      <c r="B44" s="12" t="s">
        <v>134</v>
      </c>
      <c r="C44" s="16" t="s">
        <v>135</v>
      </c>
      <c r="D44" s="44"/>
      <c r="E44" s="44"/>
      <c r="F44" s="44"/>
      <c r="G44" s="44"/>
      <c r="H44" s="44"/>
      <c r="I44" s="44"/>
      <c r="J44" s="44"/>
      <c r="K44" s="44"/>
      <c r="L44" s="44"/>
      <c r="M44" s="44"/>
      <c r="N44" s="44"/>
      <c r="O44" s="44"/>
    </row>
    <row r="45" spans="1:15" ht="15.75" customHeight="1" x14ac:dyDescent="0.2">
      <c r="A45" s="6">
        <v>44035020</v>
      </c>
      <c r="B45" s="12" t="s">
        <v>136</v>
      </c>
      <c r="C45" s="16" t="s">
        <v>137</v>
      </c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44"/>
    </row>
    <row r="46" spans="1:15" ht="15.75" customHeight="1" x14ac:dyDescent="0.2">
      <c r="A46" s="6">
        <v>48015010</v>
      </c>
      <c r="B46" s="11" t="s">
        <v>138</v>
      </c>
      <c r="C46" s="15" t="s">
        <v>139</v>
      </c>
      <c r="D46" s="59"/>
      <c r="E46" s="59"/>
      <c r="F46" s="59"/>
      <c r="G46" s="59"/>
      <c r="H46" s="59"/>
      <c r="I46" s="59"/>
      <c r="J46" s="59"/>
      <c r="K46" s="59"/>
      <c r="L46" s="59"/>
      <c r="M46" s="59"/>
      <c r="N46" s="59"/>
      <c r="O46" s="59"/>
    </row>
  </sheetData>
  <mergeCells count="15">
    <mergeCell ref="M1:M2"/>
    <mergeCell ref="N1:N2"/>
    <mergeCell ref="O1:O2"/>
    <mergeCell ref="G1:G2"/>
    <mergeCell ref="H1:H2"/>
    <mergeCell ref="I1:I2"/>
    <mergeCell ref="J1:J2"/>
    <mergeCell ref="K1:K2"/>
    <mergeCell ref="L1:L2"/>
    <mergeCell ref="F1:F2"/>
    <mergeCell ref="A1:A2"/>
    <mergeCell ref="B1:B2"/>
    <mergeCell ref="C1:C2"/>
    <mergeCell ref="D1:D2"/>
    <mergeCell ref="E1:E2"/>
  </mergeCells>
  <conditionalFormatting sqref="D4:O13 D15:O31 D33:O34 D36:O46">
    <cfRule type="cellIs" dxfId="0" priority="1" stopIfTrue="1" operator="equal">
      <formula>"SD"</formula>
    </cfRule>
  </conditionalFormatting>
  <pageMargins left="1.52" right="0.70866141732283472" top="0.23622047244094491" bottom="0.11811023622047249" header="0.31496062992125978" footer="0.31496062992125978"/>
  <pageSetup paperSize="5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TMAX_PRINCIPALES_CIUDADES</vt:lpstr>
      <vt:lpstr>Hoja1</vt:lpstr>
      <vt:lpstr>TMAX_PRINCIPALES_CIUDADES!Área_de_impresión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IDEAM</dc:creator>
  <cp:lastModifiedBy>Angela Jurany Amaya González</cp:lastModifiedBy>
  <cp:lastPrinted>2022-10-25T13:14:52Z</cp:lastPrinted>
  <dcterms:created xsi:type="dcterms:W3CDTF">2007-01-09T17:41:42Z</dcterms:created>
  <dcterms:modified xsi:type="dcterms:W3CDTF">2026-03-27T13:49:44Z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2024-02-15T12:30:47Z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bd4b890a-b7fe-454a-8eb9-01f891d01234</vt:lpwstr>
  </property>
  <property fmtid="{D5CDD505-2E9C-101B-9397-08002B2CF9AE}" pid="8" name="MSIP_Label_defa4170-0d19-0005-0004-bc88714345d2_ContentBits">
    <vt:lpwstr>0</vt:lpwstr>
  </property>
</Properties>
</file>