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Mi unidad\OSPA\02. Datos Diarios\Tablas\Datos hidrometeorologicos\"/>
    </mc:Choice>
  </mc:AlternateContent>
  <xr:revisionPtr revIDLastSave="0" documentId="13_ncr:1_{4A33BA4E-1576-472F-9539-294CDA780E71}" xr6:coauthVersionLast="47" xr6:coauthVersionMax="47" xr10:uidLastSave="{00000000-0000-0000-0000-000000000000}"/>
  <bookViews>
    <workbookView xWindow="28680" yWindow="-120" windowWidth="29040" windowHeight="15720" tabRatio="355" xr2:uid="{00000000-000D-0000-FFFF-FFFF00000000}"/>
  </bookViews>
  <sheets>
    <sheet name="TMAX_PRINCIPALES_CIUDADES" sheetId="1" r:id="rId1"/>
    <sheet name="Climatologia" sheetId="3" r:id="rId2"/>
    <sheet name="Maximos" sheetId="4" r:id="rId3"/>
    <sheet name="Hoja1" sheetId="2" state="hidden" r:id="rId4"/>
  </sheets>
  <definedNames>
    <definedName name="_xlnm._FilterDatabase" localSheetId="0" hidden="1">TMAX_PRINCIPALES_CIUDADES!$AM$1:$AM$193</definedName>
    <definedName name="_xlnm.Print_Area" localSheetId="0">TMAX_PRINCIPALES_CIUDADES!$B$1:$AM$48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9" i="1" l="1"/>
  <c r="AP39" i="1" s="1"/>
  <c r="AO40" i="1"/>
  <c r="AP40" i="1" s="1"/>
  <c r="AO41" i="1"/>
  <c r="AP41" i="1" s="1"/>
  <c r="AO42" i="1"/>
  <c r="AP42" i="1" s="1"/>
  <c r="AO43" i="1"/>
  <c r="AP43" i="1" s="1"/>
  <c r="AO44" i="1"/>
  <c r="AP44" i="1" s="1"/>
  <c r="AO45" i="1"/>
  <c r="AP45" i="1" s="1"/>
  <c r="AO46" i="1"/>
  <c r="AP46" i="1" s="1"/>
  <c r="AO47" i="1"/>
  <c r="AP47" i="1" s="1"/>
  <c r="AO48" i="1"/>
  <c r="AP48" i="1" s="1"/>
  <c r="AO38" i="1"/>
  <c r="AO36" i="1"/>
  <c r="AP36" i="1" s="1"/>
  <c r="AO35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17" i="1"/>
  <c r="AO6" i="1"/>
  <c r="AO7" i="1"/>
  <c r="AO8" i="1"/>
  <c r="AO9" i="1"/>
  <c r="AO10" i="1"/>
  <c r="AO11" i="1"/>
  <c r="AO12" i="1"/>
  <c r="AO13" i="1"/>
  <c r="AO14" i="1"/>
  <c r="AO15" i="1"/>
  <c r="AO5" i="1"/>
  <c r="AK5" i="1"/>
  <c r="AM5" i="1" s="1"/>
  <c r="AK6" i="1"/>
  <c r="AM6" i="1" s="1"/>
  <c r="AK7" i="1"/>
  <c r="AM7" i="1" s="1"/>
  <c r="AK8" i="1"/>
  <c r="AM8" i="1" s="1"/>
  <c r="AK9" i="1"/>
  <c r="AM9" i="1" s="1"/>
  <c r="AK10" i="1"/>
  <c r="AM10" i="1" s="1"/>
  <c r="AK11" i="1"/>
  <c r="AM11" i="1" s="1"/>
  <c r="AK12" i="1"/>
  <c r="AM12" i="1" s="1"/>
  <c r="AK13" i="1"/>
  <c r="AM13" i="1" s="1"/>
  <c r="AK14" i="1"/>
  <c r="AM14" i="1" s="1"/>
  <c r="AK15" i="1"/>
  <c r="AM15" i="1" s="1"/>
  <c r="AK17" i="1"/>
  <c r="AM17" i="1" s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K29" i="1"/>
  <c r="AM29" i="1" s="1"/>
  <c r="AK30" i="1"/>
  <c r="AM30" i="1" s="1"/>
  <c r="AK31" i="1"/>
  <c r="AM31" i="1" s="1"/>
  <c r="AK32" i="1"/>
  <c r="AM32" i="1" s="1"/>
  <c r="AK33" i="1"/>
  <c r="AM33" i="1" s="1"/>
  <c r="AK35" i="1"/>
  <c r="AM35" i="1" s="1"/>
  <c r="AK36" i="1"/>
  <c r="AM36" i="1" s="1"/>
  <c r="AK38" i="1"/>
  <c r="AM38" i="1" s="1"/>
  <c r="AK39" i="1"/>
  <c r="AM39" i="1" s="1"/>
  <c r="AK40" i="1"/>
  <c r="AM40" i="1" s="1"/>
  <c r="AK41" i="1"/>
  <c r="AM41" i="1" s="1"/>
  <c r="AK42" i="1"/>
  <c r="AM42" i="1" s="1"/>
  <c r="AK43" i="1"/>
  <c r="AM43" i="1" s="1"/>
  <c r="AK44" i="1"/>
  <c r="AM44" i="1" s="1"/>
  <c r="AK45" i="1"/>
  <c r="AM45" i="1" s="1"/>
  <c r="AK46" i="1"/>
  <c r="AM46" i="1" s="1"/>
  <c r="AK47" i="1"/>
  <c r="AM47" i="1" s="1"/>
  <c r="AK48" i="1"/>
  <c r="AM48" i="1" s="1"/>
  <c r="AJ6" i="1"/>
  <c r="AJ7" i="1"/>
  <c r="AJ8" i="1"/>
  <c r="AJ9" i="1"/>
  <c r="AJ10" i="1"/>
  <c r="AJ11" i="1"/>
  <c r="AJ12" i="1"/>
  <c r="AJ13" i="1"/>
  <c r="AJ14" i="1"/>
  <c r="AJ15" i="1"/>
  <c r="AJ17" i="1"/>
  <c r="AJ18" i="1"/>
  <c r="AJ19" i="1"/>
  <c r="AJ20" i="1"/>
  <c r="AJ21" i="1"/>
  <c r="AJ23" i="1"/>
  <c r="AJ24" i="1"/>
  <c r="AJ25" i="1"/>
  <c r="AJ26" i="1"/>
  <c r="AJ27" i="1"/>
  <c r="AJ28" i="1"/>
  <c r="AJ30" i="1"/>
  <c r="AJ31" i="1"/>
  <c r="AJ32" i="1"/>
  <c r="AJ33" i="1"/>
  <c r="AJ35" i="1"/>
  <c r="AJ38" i="1"/>
  <c r="AJ39" i="1"/>
  <c r="AJ40" i="1"/>
  <c r="AJ41" i="1"/>
  <c r="AJ43" i="1"/>
  <c r="AJ44" i="1"/>
  <c r="AJ45" i="1"/>
  <c r="AJ46" i="1"/>
  <c r="AJ48" i="1"/>
  <c r="AP17" i="1" l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5" i="1"/>
  <c r="AP38" i="1"/>
  <c r="AP6" i="1"/>
  <c r="AP7" i="1"/>
  <c r="AP8" i="1"/>
  <c r="AP9" i="1"/>
  <c r="AP10" i="1"/>
  <c r="AP11" i="1"/>
  <c r="AP12" i="1"/>
  <c r="AP13" i="1"/>
  <c r="AP14" i="1"/>
  <c r="AP15" i="1"/>
  <c r="AP5" i="1"/>
  <c r="AJ5" i="1"/>
</calcChain>
</file>

<file path=xl/sharedStrings.xml><?xml version="1.0" encoding="utf-8"?>
<sst xmlns="http://schemas.openxmlformats.org/spreadsheetml/2006/main" count="604" uniqueCount="273">
  <si>
    <t>TEMPERATURA MÁXIMA DEL AIRE Y ANOMALÍA DE LAS PRINCIPALES CIUDADES DEL PAÍS</t>
  </si>
  <si>
    <t>CÓDIGO</t>
  </si>
  <si>
    <t>ESTACION</t>
  </si>
  <si>
    <t>MUNICIPIO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</si>
  <si>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</si>
  <si>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</si>
  <si>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</si>
  <si>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</si>
  <si>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</si>
  <si>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</si>
  <si>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</si>
  <si>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</si>
  <si>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</si>
  <si>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</si>
  <si>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</si>
  <si>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</si>
  <si>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REGIÓN CARIBE</t>
  </si>
  <si>
    <t>APTO. SAN ANDRES</t>
  </si>
  <si>
    <t>San Andrés</t>
  </si>
  <si>
    <t>SP</t>
  </si>
  <si>
    <t>APTO. PROVIDENCIA</t>
  </si>
  <si>
    <t>Providencia</t>
  </si>
  <si>
    <t>APTO. SANTA MARTA</t>
  </si>
  <si>
    <t>Santa Marta</t>
  </si>
  <si>
    <t>APTO. CARTAGENA</t>
  </si>
  <si>
    <t>Cartagena</t>
  </si>
  <si>
    <t>Barranquilla</t>
  </si>
  <si>
    <t>APTO. RIOHACHA</t>
  </si>
  <si>
    <t>Riohacha</t>
  </si>
  <si>
    <t>APTO. VALLEDUPAR</t>
  </si>
  <si>
    <t>Valledupar</t>
  </si>
  <si>
    <t>Corozal</t>
  </si>
  <si>
    <t>APTO. MONTERIA</t>
  </si>
  <si>
    <t>Montería</t>
  </si>
  <si>
    <t>APTO. APARTADO</t>
  </si>
  <si>
    <t>Apartadó</t>
  </si>
  <si>
    <t>REGIÓN ANDINA</t>
  </si>
  <si>
    <t>APTO. BARRANCABERMEJA</t>
  </si>
  <si>
    <t>Barrancabermeja</t>
  </si>
  <si>
    <t>Bucaramanga</t>
  </si>
  <si>
    <t>APTO. CUCUTA</t>
  </si>
  <si>
    <t>Cúcuta</t>
  </si>
  <si>
    <t>APTO. MEDELLIN</t>
  </si>
  <si>
    <t>Medellín</t>
  </si>
  <si>
    <t>APTO. RIONEGRO</t>
  </si>
  <si>
    <t>Rionegro</t>
  </si>
  <si>
    <t>APTO. MANIZALES</t>
  </si>
  <si>
    <t>Manizales</t>
  </si>
  <si>
    <t>APTO. PEREIRA</t>
  </si>
  <si>
    <t>Pereira</t>
  </si>
  <si>
    <t>Armenia</t>
  </si>
  <si>
    <t>APTO. IBAGUE</t>
  </si>
  <si>
    <t>Ibagué</t>
  </si>
  <si>
    <t>Bogotá D.C.</t>
  </si>
  <si>
    <t>TUNJA (U.P.T.C)</t>
  </si>
  <si>
    <t>Tunja</t>
  </si>
  <si>
    <t>Palmira</t>
  </si>
  <si>
    <t>APTO. POPAYAN</t>
  </si>
  <si>
    <t>APTO. NEIVA</t>
  </si>
  <si>
    <t>Neiva</t>
  </si>
  <si>
    <t>Chachagüí</t>
  </si>
  <si>
    <t>Pasto</t>
  </si>
  <si>
    <t>APTO. IPIALES</t>
  </si>
  <si>
    <t>Ipiales</t>
  </si>
  <si>
    <t>REGIÓN PACÍFICA</t>
  </si>
  <si>
    <t>APTO. QUIBDO</t>
  </si>
  <si>
    <t>Quibdó</t>
  </si>
  <si>
    <t>APTO. BUENAVENTURA</t>
  </si>
  <si>
    <t>Buenaventura</t>
  </si>
  <si>
    <t>ORINOQUÍA Y AMAZONÍA</t>
  </si>
  <si>
    <t>APTO. ARAUCA</t>
  </si>
  <si>
    <t>Arauca</t>
  </si>
  <si>
    <t>APTO. PTO. CARREÑO</t>
  </si>
  <si>
    <t>Puerto Carreño</t>
  </si>
  <si>
    <t>APTO. VILLAVICENCIO</t>
  </si>
  <si>
    <t>Villavicencio</t>
  </si>
  <si>
    <t>APTO. YOPAL</t>
  </si>
  <si>
    <t>Yopal</t>
  </si>
  <si>
    <t>SAN JOSE DEL GUAVIARE</t>
  </si>
  <si>
    <t>San José del Guaviare</t>
  </si>
  <si>
    <t>PUERTO INIRIDA</t>
  </si>
  <si>
    <t>Puerto Inírida</t>
  </si>
  <si>
    <t>MITU (EST. AUTOMATICA)</t>
  </si>
  <si>
    <t>Mitú</t>
  </si>
  <si>
    <t>Cumaribo</t>
  </si>
  <si>
    <t>MOCOA (EST. ACUEDUCTO)</t>
  </si>
  <si>
    <t>Mocoa</t>
  </si>
  <si>
    <t>APTO. FLORENCIA</t>
  </si>
  <si>
    <t>Florencia</t>
  </si>
  <si>
    <t>APTO. LETICIA</t>
  </si>
  <si>
    <t>Leticia</t>
  </si>
  <si>
    <t>Cali</t>
  </si>
  <si>
    <t>||</t>
  </si>
  <si>
    <t>OMM media-max 1981-2010</t>
  </si>
  <si>
    <t>NOMBRE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</si>
  <si>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</si>
  <si>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</si>
  <si>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</si>
  <si>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</si>
  <si>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</si>
  <si>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</si>
  <si>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</si>
  <si>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</si>
  <si>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</si>
  <si>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</si>
  <si>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</si>
  <si>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</si>
  <si>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APTO. BARRANQUILLA (SOLEDAD)</t>
  </si>
  <si>
    <t>APTO. RAFAEL BARVO (COROZAL)</t>
  </si>
  <si>
    <t>APTO. BUCARAMANGA (LEBRIJA)</t>
  </si>
  <si>
    <t>APTO. ARMENIA (LA TEBAIDA)</t>
  </si>
  <si>
    <t>APTO. BOGOTA (ELDORADO)</t>
  </si>
  <si>
    <t>APTO. CALI (PALMIRA)</t>
  </si>
  <si>
    <t>Popayán</t>
  </si>
  <si>
    <t>APTO. PASTO</t>
  </si>
  <si>
    <t>BOTANA</t>
  </si>
  <si>
    <t>CUMARIBO (GAVIOTAS)</t>
  </si>
  <si>
    <t>Normal</t>
  </si>
  <si>
    <t>Promedio</t>
  </si>
  <si>
    <t>MÁXIMA HISTÓRICA</t>
  </si>
  <si>
    <t>MÁXIMA DEL MES</t>
  </si>
  <si>
    <t xml:space="preserve">Ultimo dato registrado </t>
  </si>
  <si>
    <t>Supera o igual MAX hist.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</si>
  <si>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</si>
  <si>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</si>
  <si>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</si>
  <si>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</si>
  <si>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</si>
  <si>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</si>
  <si>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</si>
  <si>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</si>
  <si>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</si>
  <si>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</si>
  <si>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</si>
  <si>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</si>
  <si>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CODIGO</t>
  </si>
  <si>
    <t>DEPARTAMENTO</t>
  </si>
  <si>
    <t>LAT</t>
  </si>
  <si>
    <t>LON</t>
  </si>
  <si>
    <t>ELEV</t>
  </si>
  <si>
    <t>DATO</t>
  </si>
  <si>
    <t>AÑO</t>
  </si>
  <si>
    <t>DIA</t>
  </si>
  <si>
    <t>DATO.2</t>
  </si>
  <si>
    <t>AÑO.2</t>
  </si>
  <si>
    <t>DIA.2</t>
  </si>
  <si>
    <t>DATO.3</t>
  </si>
  <si>
    <t>AÑO.3</t>
  </si>
  <si>
    <t>DIA.3</t>
  </si>
  <si>
    <t>DATO.4</t>
  </si>
  <si>
    <t>AÑO.4</t>
  </si>
  <si>
    <t>DIA.4</t>
  </si>
  <si>
    <t>DATO.5</t>
  </si>
  <si>
    <t>AÑO.5</t>
  </si>
  <si>
    <t>DIA.5</t>
  </si>
  <si>
    <t>DATO.6</t>
  </si>
  <si>
    <t>AÑO.6</t>
  </si>
  <si>
    <t>DIA.6</t>
  </si>
  <si>
    <t>DATO.7</t>
  </si>
  <si>
    <t>AÑO.7</t>
  </si>
  <si>
    <t>DIA.7</t>
  </si>
  <si>
    <t>DATO.8</t>
  </si>
  <si>
    <t>AÑO.8</t>
  </si>
  <si>
    <t>DIA.8</t>
  </si>
  <si>
    <t>DATO.9</t>
  </si>
  <si>
    <t>AÑO.9</t>
  </si>
  <si>
    <t>DIA.9</t>
  </si>
  <si>
    <t>DATO.10</t>
  </si>
  <si>
    <t>AÑO.10</t>
  </si>
  <si>
    <t>DIA.10</t>
  </si>
  <si>
    <t>DATO.11</t>
  </si>
  <si>
    <t>AÑO.11</t>
  </si>
  <si>
    <t>DIA.11</t>
  </si>
  <si>
    <t>Aeropuerto Sesquicentenario</t>
  </si>
  <si>
    <t>Isla de San Andrés</t>
  </si>
  <si>
    <t>Archipiélago de San Andres, Providencia y Santa Catalina</t>
  </si>
  <si>
    <t>Aeropuerto El Embrujo</t>
  </si>
  <si>
    <t>Isla de Providencia</t>
  </si>
  <si>
    <t>Aeropuerto Simón Bolívar</t>
  </si>
  <si>
    <t>Magdalena</t>
  </si>
  <si>
    <t>Aeropuerto Rafael Nuñez</t>
  </si>
  <si>
    <t>Cartagena de Indias</t>
  </si>
  <si>
    <t>Bolívar</t>
  </si>
  <si>
    <t xml:space="preserve">Aeropuerto Ernesto Cortissoz - AUT </t>
  </si>
  <si>
    <t>Soledad</t>
  </si>
  <si>
    <t>Atlántico</t>
  </si>
  <si>
    <t xml:space="preserve">Aeropuerto Almirante Padilla </t>
  </si>
  <si>
    <t>La Guajira</t>
  </si>
  <si>
    <t>Aeropuerto Alfonso López</t>
  </si>
  <si>
    <t>Cesar</t>
  </si>
  <si>
    <t>Unisucre AUT</t>
  </si>
  <si>
    <t>Sampués</t>
  </si>
  <si>
    <t>Sucre</t>
  </si>
  <si>
    <t>Aeropuerto Rafael Barvo</t>
  </si>
  <si>
    <t>Aeropuerto Los Garzones</t>
  </si>
  <si>
    <t>Córdoba</t>
  </si>
  <si>
    <t>Aeropuerto Los Cedros</t>
  </si>
  <si>
    <t>Carepa</t>
  </si>
  <si>
    <t>Antioquia</t>
  </si>
  <si>
    <t>Aeropuerto Yariguies</t>
  </si>
  <si>
    <t>Santander</t>
  </si>
  <si>
    <t>Aeropuerto Palonegro</t>
  </si>
  <si>
    <t>Lebrija</t>
  </si>
  <si>
    <t>Aeropuerto Camilo Daza</t>
  </si>
  <si>
    <t>Norte de Santander</t>
  </si>
  <si>
    <t xml:space="preserve">Aeropuerto Olaya Herrera - AUT </t>
  </si>
  <si>
    <t xml:space="preserve">Aeropuerto José María Córdova - AUT </t>
  </si>
  <si>
    <t>Aeropuerto La Nubia AUT</t>
  </si>
  <si>
    <t>Caldas</t>
  </si>
  <si>
    <t>Aeropuerto Matecaña</t>
  </si>
  <si>
    <t>Risaralda</t>
  </si>
  <si>
    <t xml:space="preserve">Aeropuerto El Edén - AUT </t>
  </si>
  <si>
    <t xml:space="preserve">Armenia </t>
  </si>
  <si>
    <t>Quindío</t>
  </si>
  <si>
    <t>Aeropuerto Perales</t>
  </si>
  <si>
    <t>Tolima</t>
  </si>
  <si>
    <t xml:space="preserve">Aeropuerto El Dorado Catam - AUT </t>
  </si>
  <si>
    <t>Bogotá</t>
  </si>
  <si>
    <t>Cundinamarca</t>
  </si>
  <si>
    <t>U P T C</t>
  </si>
  <si>
    <t>Boyacá</t>
  </si>
  <si>
    <t>Aeropuerto Alfonso Bonilla</t>
  </si>
  <si>
    <t>Valle del Cauca</t>
  </si>
  <si>
    <t>Aeropuerto Guillermo León Valencia</t>
  </si>
  <si>
    <t>Cauca</t>
  </si>
  <si>
    <t>Aeropuerto Benito Salas</t>
  </si>
  <si>
    <t>Huila</t>
  </si>
  <si>
    <t>Aeropuerto Antonio Nariño</t>
  </si>
  <si>
    <t>Chachaguí</t>
  </si>
  <si>
    <t>Nariño</t>
  </si>
  <si>
    <t>Botana - AUT</t>
  </si>
  <si>
    <t xml:space="preserve">Aeropuerto San Luis - AUT </t>
  </si>
  <si>
    <t>Aldana</t>
  </si>
  <si>
    <t>Aeropuerto El Caraño</t>
  </si>
  <si>
    <t>Chocó</t>
  </si>
  <si>
    <t>Aeropuerto Buenaventura</t>
  </si>
  <si>
    <t>Valle Del Cauca</t>
  </si>
  <si>
    <t>Aeropuerto Santiago Pérez</t>
  </si>
  <si>
    <t>Aeropuerto Puerto Carreño</t>
  </si>
  <si>
    <t>Vichada</t>
  </si>
  <si>
    <t>Aeropuerto Vanguardia</t>
  </si>
  <si>
    <t>Meta</t>
  </si>
  <si>
    <t>Aeropuerto Yopal - AUT</t>
  </si>
  <si>
    <t>Casanare</t>
  </si>
  <si>
    <t>San Jose Del Guaviare</t>
  </si>
  <si>
    <t>San José Del Guaviare</t>
  </si>
  <si>
    <t>Guaviare</t>
  </si>
  <si>
    <t>Puerto Inirida - AUT</t>
  </si>
  <si>
    <t>Inírida</t>
  </si>
  <si>
    <t>Guainía</t>
  </si>
  <si>
    <t>Mitu</t>
  </si>
  <si>
    <t>Vaupés</t>
  </si>
  <si>
    <t>Las Gaviotas</t>
  </si>
  <si>
    <t>Acueducto Mocoa - AUT</t>
  </si>
  <si>
    <t>Putumayo</t>
  </si>
  <si>
    <t>Aeropuerto Gustavo Artunduaga</t>
  </si>
  <si>
    <t>Caquetá</t>
  </si>
  <si>
    <t>Aeropuerto Vásquez Cobo</t>
  </si>
  <si>
    <t>Amazonas</t>
  </si>
  <si>
    <t>CATEGORÍA</t>
  </si>
  <si>
    <t>ELEVACIÓN (m)</t>
  </si>
  <si>
    <t>LONGITUD</t>
  </si>
  <si>
    <t>LATITUD</t>
  </si>
  <si>
    <t>AM</t>
  </si>
  <si>
    <t>CP</t>
  </si>
  <si>
    <t>SS</t>
  </si>
  <si>
    <t>PM</t>
  </si>
  <si>
    <t>CO</t>
  </si>
  <si>
    <t>REGIÓN PACIFICO</t>
  </si>
  <si>
    <t>REGIÓN AMAZONIA Y ORINOQUIA</t>
  </si>
  <si>
    <t>Anomalia*</t>
  </si>
  <si>
    <t>Se calcula si se cuenta con un minimo de 15 datos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</si>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</sst>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[$-240A]d&quot; de &quot;mmmm&quot; de &quot;yyyy;@"/>
    <numFmt numFmtId="167" formatCode="General_)"/>
  </numFmts>
  <fonts count="31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 Narrow"/>
      <family val="2"/>
    </font>
    <font>
      <sz val="12"/>
      <name val="Arial"/>
      <family val="2"/>
    </font>
    <font>
      <b/>
      <sz val="8"/>
      <name val="Arial Narrow"/>
      <family val="2"/>
    </font>
    <font>
      <sz val="11"/>
      <name val="Arial"/>
      <family val="2"/>
    </font>
    <font>
      <b/>
      <sz val="14"/>
      <color indexed="10"/>
      <name val="Arial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rgb="FFFF0000"/>
      <name val="Arial"/>
      <family val="2"/>
      <scheme val="minor"/>
    </font>
    <font>
      <sz val="16"/>
      <name val="Arial"/>
      <family val="2"/>
      <scheme val="minor"/>
    </font>
    <font>
      <b/>
      <sz val="12"/>
      <name val="Arial"/>
      <family val="2"/>
      <scheme val="major"/>
    </font>
    <font>
      <b/>
      <sz val="12"/>
      <color rgb="FFFF0000"/>
      <name val="Arial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  <scheme val="major"/>
    </font>
    <font>
      <b/>
      <sz val="9"/>
      <color theme="0"/>
      <name val="Arial Narrow"/>
      <family val="2"/>
    </font>
    <font>
      <b/>
      <sz val="9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name val="Courie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2" fillId="0" borderId="0"/>
    <xf numFmtId="0" fontId="2" fillId="0" borderId="0"/>
    <xf numFmtId="167" fontId="23" fillId="0" borderId="0"/>
    <xf numFmtId="0" fontId="2" fillId="0" borderId="0"/>
    <xf numFmtId="0" fontId="24" fillId="0" borderId="0"/>
    <xf numFmtId="0" fontId="1" fillId="0" borderId="0"/>
    <xf numFmtId="0" fontId="1" fillId="0" borderId="0"/>
  </cellStyleXfs>
  <cellXfs count="81">
    <xf numFmtId="0" fontId="0" fillId="0" borderId="0" xfId="0"/>
    <xf numFmtId="1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3" fillId="0" borderId="0" xfId="0" applyFont="1"/>
    <xf numFmtId="0" fontId="14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49" fontId="7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8" fillId="5" borderId="1" xfId="0" applyNumberFormat="1" applyFont="1" applyFill="1" applyBorder="1" applyAlignment="1">
      <alignment horizontal="center"/>
    </xf>
    <xf numFmtId="164" fontId="17" fillId="6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3" fillId="2" borderId="3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vertical="center" wrapText="1"/>
    </xf>
    <xf numFmtId="164" fontId="12" fillId="0" borderId="1" xfId="0" applyNumberFormat="1" applyFont="1" applyBorder="1" applyAlignment="1">
      <alignment horizontal="right" vertical="center"/>
    </xf>
    <xf numFmtId="164" fontId="13" fillId="2" borderId="2" xfId="0" applyNumberFormat="1" applyFont="1" applyFill="1" applyBorder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" xfId="0" applyBorder="1"/>
    <xf numFmtId="1" fontId="11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 wrapText="1"/>
    </xf>
    <xf numFmtId="165" fontId="20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" fontId="27" fillId="8" borderId="1" xfId="0" applyNumberFormat="1" applyFont="1" applyFill="1" applyBorder="1" applyAlignment="1">
      <alignment horizontal="center" vertical="center" wrapText="1"/>
    </xf>
    <xf numFmtId="1" fontId="28" fillId="8" borderId="1" xfId="0" applyNumberFormat="1" applyFont="1" applyFill="1" applyBorder="1" applyAlignment="1">
      <alignment horizontal="center" vertical="center" wrapText="1"/>
    </xf>
    <xf numFmtId="0" fontId="29" fillId="0" borderId="1" xfId="6" applyFont="1" applyBorder="1" applyAlignment="1">
      <alignment vertical="center"/>
    </xf>
    <xf numFmtId="0" fontId="25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30" fillId="9" borderId="1" xfId="0" applyFont="1" applyFill="1" applyBorder="1" applyAlignment="1">
      <alignment horizontal="center" vertical="top"/>
    </xf>
    <xf numFmtId="0" fontId="2" fillId="9" borderId="1" xfId="0" applyFont="1" applyFill="1" applyBorder="1"/>
    <xf numFmtId="164" fontId="11" fillId="4" borderId="0" xfId="0" applyNumberFormat="1" applyFont="1" applyFill="1" applyAlignment="1">
      <alignment horizontal="center" vertical="center"/>
    </xf>
    <xf numFmtId="164" fontId="17" fillId="4" borderId="0" xfId="0" applyNumberFormat="1" applyFont="1" applyFill="1" applyAlignment="1">
      <alignment horizontal="left" vertical="center"/>
    </xf>
    <xf numFmtId="164" fontId="12" fillId="4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4" fontId="19" fillId="0" borderId="1" xfId="0" applyNumberFormat="1" applyFont="1" applyBorder="1" applyAlignment="1">
      <alignment horizontal="right" vertical="center"/>
    </xf>
    <xf numFmtId="165" fontId="5" fillId="10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29" fillId="0" borderId="1" xfId="6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9" fillId="9" borderId="1" xfId="6" applyFont="1" applyFill="1" applyBorder="1" applyAlignment="1">
      <alignment horizontal="center"/>
    </xf>
    <xf numFmtId="0" fontId="0" fillId="9" borderId="3" xfId="0" applyFill="1" applyBorder="1"/>
    <xf numFmtId="0" fontId="0" fillId="9" borderId="5" xfId="0" applyFill="1" applyBorder="1"/>
    <xf numFmtId="1" fontId="11" fillId="8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11" fillId="0" borderId="0" xfId="0" applyFont="1" applyAlignment="1">
      <alignment horizontal="center" vertical="center"/>
    </xf>
    <xf numFmtId="0" fontId="0" fillId="0" borderId="0" xfId="0"/>
    <xf numFmtId="0" fontId="17" fillId="0" borderId="1" xfId="0" applyFont="1" applyBorder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2 3" xfId="6" xr:uid="{B6DBACA8-D602-43A7-BF4D-30028D43FEA2}"/>
    <cellStyle name="Normal 3" xfId="2" xr:uid="{00000000-0005-0000-0000-000002000000}"/>
    <cellStyle name="Normal 3 3" xfId="4" xr:uid="{00000000-0005-0000-0000-000003000000}"/>
    <cellStyle name="Normal 4" xfId="3" xr:uid="{00000000-0005-0000-0000-000004000000}"/>
    <cellStyle name="Normal 5" xfId="5" xr:uid="{00000000-0005-0000-0000-000005000000}"/>
    <cellStyle name="Normal 7" xfId="7" xr:uid="{5413A4C7-8D34-4E61-A5F7-91D70527421A}"/>
  </cellStyles>
  <dxfs count="699"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BEE8FF"/>
        </patternFill>
      </fill>
    </dxf>
    <dxf>
      <fill>
        <patternFill>
          <bgColor rgb="FFFFAA00"/>
        </patternFill>
      </fill>
    </dxf>
    <dxf>
      <fill>
        <patternFill>
          <bgColor rgb="FFFF5500"/>
        </patternFill>
      </fill>
    </dxf>
    <dxf>
      <fill>
        <patternFill>
          <bgColor rgb="FF0000FF"/>
        </patternFill>
      </fill>
    </dxf>
    <dxf>
      <fill>
        <patternFill>
          <bgColor rgb="FF0070FF"/>
        </patternFill>
      </fill>
    </dxf>
    <dxf>
      <fill>
        <patternFill>
          <bgColor rgb="FF00C5FF"/>
        </patternFill>
      </fill>
    </dxf>
    <dxf>
      <fill>
        <patternFill>
          <bgColor rgb="FFFFD37F"/>
        </patternFill>
      </fill>
    </dxf>
    <dxf>
      <fill>
        <patternFill>
          <bgColor rgb="FFFFEBAF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BEE8FF"/>
      <color rgb="FF0000FF"/>
      <color rgb="FF00C5FF"/>
      <color rgb="FF0070FF"/>
      <color rgb="FFFF5500"/>
      <color rgb="FFFFAA00"/>
      <color rgb="FFFFD37F"/>
      <color rgb="FFFFEBA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95250</xdr:rowOff>
    </xdr:from>
    <xdr:to>
      <xdr:col>1</xdr:col>
      <xdr:colOff>1752600</xdr:colOff>
      <xdr:row>0</xdr:row>
      <xdr:rowOff>723900</xdr:rowOff>
    </xdr:to>
    <xdr:pic>
      <xdr:nvPicPr>
        <xdr:cNvPr id="2102654" name="Picture 1024" descr="http://caliescribe.com/sites/default/files/imagenes_revista/2013/10/26/google-ideam/Ideam.png">
          <a:extLst>
            <a:ext uri="{FF2B5EF4-FFF2-40B4-BE49-F238E27FC236}">
              <a16:creationId xmlns:a16="http://schemas.microsoft.com/office/drawing/2014/main" id="{C386D9FA-941D-E6DF-B3C1-DC560316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9" y="95250"/>
          <a:ext cx="6477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U193"/>
  <sheetViews>
    <sheetView tabSelected="1" zoomScaleNormal="100" workbookViewId="0">
      <pane xSplit="4" ySplit="3" topLeftCell="Z4" activePane="bottomRight" state="frozen"/>
      <selection pane="topRight" activeCell="E1" sqref="E1"/>
      <selection pane="bottomLeft" activeCell="A4" sqref="A4"/>
      <selection pane="bottomRight" activeCell="AJ47" sqref="AJ47"/>
    </sheetView>
  </sheetViews>
  <sheetFormatPr baseColWidth="10" defaultColWidth="11.42578125" defaultRowHeight="15.75" customHeight="1" x14ac:dyDescent="0.2"/>
  <cols>
    <col min="1" max="1" width="14.85546875" style="17" customWidth="1"/>
    <col min="2" max="2" width="41.5703125" style="17" customWidth="1"/>
    <col min="3" max="4" width="26" style="17" customWidth="1"/>
    <col min="5" max="12" width="5.7109375" style="17" customWidth="1"/>
    <col min="13" max="13" width="6.140625" style="17" customWidth="1"/>
    <col min="14" max="16" width="5.7109375" style="17" customWidth="1"/>
    <col min="17" max="17" width="5.85546875" style="17" customWidth="1"/>
    <col min="18" max="21" width="5.7109375" style="17" customWidth="1"/>
    <col min="22" max="22" width="5.7109375" style="17" bestFit="1" customWidth="1"/>
    <col min="23" max="32" width="5.7109375" style="17" customWidth="1"/>
    <col min="33" max="33" width="5.7109375" style="17" bestFit="1" customWidth="1"/>
    <col min="34" max="35" width="5.7109375" style="17" customWidth="1"/>
    <col min="36" max="36" width="14.28515625" style="17" customWidth="1"/>
    <col min="37" max="37" width="10.42578125" style="17" customWidth="1"/>
    <col min="38" max="38" width="12.85546875" style="17" customWidth="1"/>
    <col min="39" max="39" width="16.28515625" style="17" customWidth="1"/>
    <col min="40" max="41" width="11.140625" style="17" customWidth="1"/>
    <col min="42" max="42" width="14" style="17" customWidth="1"/>
    <col min="43" max="48" width="11.42578125" style="17" customWidth="1"/>
    <col min="49" max="16384" width="11.42578125" style="17"/>
  </cols>
  <sheetData>
    <row r="1" spans="1:46" s="16" customFormat="1" ht="64.5" customHeight="1" x14ac:dyDescent="0.2">
      <c r="B1" s="5"/>
      <c r="C1" s="32" t="s">
        <v>272</v>
      </c>
      <c r="D1" s="32"/>
      <c r="E1" s="69" t="s">
        <v>0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35"/>
      <c r="AC1" s="35"/>
      <c r="AD1" s="35"/>
      <c r="AE1" s="35"/>
      <c r="AF1" s="35"/>
      <c r="AG1" s="35"/>
      <c r="AH1" s="35"/>
      <c r="AI1" s="35"/>
      <c r="AJ1" s="1"/>
    </row>
    <row r="2" spans="1:46" s="16" customFormat="1" ht="15.75" customHeight="1" x14ac:dyDescent="0.2">
      <c r="B2" s="35"/>
      <c r="C2" s="35"/>
      <c r="D2" s="35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3"/>
      <c r="AK2" s="44"/>
      <c r="AL2" s="45"/>
      <c r="AM2" s="46"/>
      <c r="AN2" s="40"/>
      <c r="AO2" s="40"/>
      <c r="AP2" s="40"/>
    </row>
    <row r="3" spans="1:46" s="16" customFormat="1" ht="36.75" customHeight="1" x14ac:dyDescent="0.2">
      <c r="A3" s="34" t="s">
        <v>1</v>
      </c>
      <c r="B3" s="34" t="s">
        <v>2</v>
      </c>
      <c r="C3" s="34" t="s">
        <v>3</v>
      </c>
      <c r="D3" s="34" t="s">
        <v>136</v>
      </c>
      <c r="E3" s="33">
        <v>1</v>
      </c>
      <c r="F3" s="33">
        <v>2</v>
      </c>
      <c r="G3" s="33">
        <v>3</v>
      </c>
      <c r="H3" s="33">
        <v>4</v>
      </c>
      <c r="I3" s="33">
        <v>5</v>
      </c>
      <c r="J3" s="33">
        <v>6</v>
      </c>
      <c r="K3" s="33">
        <v>7</v>
      </c>
      <c r="L3" s="33">
        <v>8</v>
      </c>
      <c r="M3" s="33">
        <v>9</v>
      </c>
      <c r="N3" s="33">
        <v>10</v>
      </c>
      <c r="O3" s="33">
        <v>11</v>
      </c>
      <c r="P3" s="33">
        <v>12</v>
      </c>
      <c r="Q3" s="33">
        <v>13</v>
      </c>
      <c r="R3" s="33">
        <v>14</v>
      </c>
      <c r="S3" s="33">
        <v>15</v>
      </c>
      <c r="T3" s="33">
        <v>16</v>
      </c>
      <c r="U3" s="33">
        <v>17</v>
      </c>
      <c r="V3" s="33">
        <v>18</v>
      </c>
      <c r="W3" s="33">
        <v>19</v>
      </c>
      <c r="X3" s="33">
        <v>20</v>
      </c>
      <c r="Y3" s="33">
        <v>21</v>
      </c>
      <c r="Z3" s="33">
        <v>22</v>
      </c>
      <c r="AA3" s="33">
        <v>23</v>
      </c>
      <c r="AB3" s="33">
        <v>24</v>
      </c>
      <c r="AC3" s="33">
        <v>25</v>
      </c>
      <c r="AD3" s="33">
        <v>26</v>
      </c>
      <c r="AE3" s="33">
        <v>27</v>
      </c>
      <c r="AF3" s="33">
        <v>28</v>
      </c>
      <c r="AG3" s="33">
        <v>29</v>
      </c>
      <c r="AH3" s="33">
        <v>30</v>
      </c>
      <c r="AI3" s="33">
        <v>31</v>
      </c>
      <c r="AJ3" s="50" t="s">
        <v>121</v>
      </c>
      <c r="AK3" s="50" t="s">
        <v>120</v>
      </c>
      <c r="AL3" s="50" t="s">
        <v>119</v>
      </c>
      <c r="AM3" s="51" t="s">
        <v>122</v>
      </c>
      <c r="AN3" s="50" t="s">
        <v>117</v>
      </c>
      <c r="AO3" s="50" t="s">
        <v>118</v>
      </c>
      <c r="AP3" s="50" t="s">
        <v>270</v>
      </c>
    </row>
    <row r="4" spans="1:46" s="2" customFormat="1" ht="15.75" customHeight="1" x14ac:dyDescent="0.2">
      <c r="A4" s="47"/>
      <c r="B4" s="7" t="s">
        <v>16</v>
      </c>
      <c r="C4" s="11"/>
      <c r="D4" s="11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6" ht="15.75" customHeight="1" x14ac:dyDescent="0.25">
      <c r="A5" s="48">
        <v>17015010</v>
      </c>
      <c r="B5" s="8" t="s">
        <v>173</v>
      </c>
      <c r="C5" s="12" t="s">
        <v>174</v>
      </c>
      <c r="D5" s="12" t="s">
        <v>175</v>
      </c>
      <c r="E5" s="57">
        <v>32.299999999999997</v>
      </c>
      <c r="F5" s="57">
        <v>32.299999999999997</v>
      </c>
      <c r="G5" s="57">
        <v>31.4</v>
      </c>
      <c r="H5" s="57">
        <v>29.3</v>
      </c>
      <c r="I5" s="57">
        <v>30.6</v>
      </c>
      <c r="J5" s="57">
        <v>32.1</v>
      </c>
      <c r="K5" s="57">
        <v>31.7</v>
      </c>
      <c r="L5" s="57">
        <v>31.7</v>
      </c>
      <c r="M5" s="57">
        <v>32.1</v>
      </c>
      <c r="N5" s="57">
        <v>31.1</v>
      </c>
      <c r="O5" s="57">
        <v>31.6</v>
      </c>
      <c r="P5" s="57">
        <v>31.9</v>
      </c>
      <c r="Q5" s="57">
        <v>29.6</v>
      </c>
      <c r="R5" s="57">
        <v>30.3</v>
      </c>
      <c r="S5" s="57">
        <v>29.9</v>
      </c>
      <c r="T5" s="57">
        <v>31</v>
      </c>
      <c r="U5" s="57">
        <v>31.9</v>
      </c>
      <c r="V5" s="57">
        <v>30.9</v>
      </c>
      <c r="W5" s="57">
        <v>30.9</v>
      </c>
      <c r="X5" s="57">
        <v>29.2</v>
      </c>
      <c r="Y5" s="57">
        <v>30.8</v>
      </c>
      <c r="Z5" s="57">
        <v>30.7</v>
      </c>
      <c r="AA5" s="57">
        <v>31.2</v>
      </c>
      <c r="AB5" s="57">
        <v>30.7</v>
      </c>
      <c r="AC5" s="57">
        <v>30.8</v>
      </c>
      <c r="AD5" s="57">
        <v>31.7</v>
      </c>
      <c r="AE5" s="57">
        <v>31.3</v>
      </c>
      <c r="AF5" s="57">
        <v>30.1</v>
      </c>
      <c r="AG5" s="57">
        <v>31.3</v>
      </c>
      <c r="AH5" s="57">
        <v>31.5</v>
      </c>
      <c r="AI5" s="57">
        <v>31.4</v>
      </c>
      <c r="AJ5" s="37">
        <f>+IF(SUM($E5:$AI5)&gt;0,LOOKUP(1000,$E5:$AI5),NA())</f>
        <v>31.4</v>
      </c>
      <c r="AK5" s="21">
        <f>+MAX($E5:$AI5)</f>
        <v>32.299999999999997</v>
      </c>
      <c r="AL5" s="22">
        <v>32.700000000000003</v>
      </c>
      <c r="AM5" s="23">
        <f>IF(AK5&gt;0,$AK5-$AL5,"")</f>
        <v>-0.40000000000000568</v>
      </c>
      <c r="AN5" s="23">
        <v>30.197371776008229</v>
      </c>
      <c r="AO5" s="23">
        <f>IF(COUNTIF(E5:AI5,"&gt;0")&gt;=15,AVERAGE(E5:AI5),"")</f>
        <v>31.0741935483871</v>
      </c>
      <c r="AP5" s="23">
        <f>IF(AN5&gt;0,IFERROR(AO5-AN5,""),"")</f>
        <v>0.8768217723788716</v>
      </c>
    </row>
    <row r="6" spans="1:46" ht="15.75" customHeight="1" x14ac:dyDescent="0.25">
      <c r="A6" s="48">
        <v>17025020</v>
      </c>
      <c r="B6" s="8" t="s">
        <v>176</v>
      </c>
      <c r="C6" s="12" t="s">
        <v>177</v>
      </c>
      <c r="D6" s="12" t="s">
        <v>175</v>
      </c>
      <c r="E6" s="57">
        <v>30.4</v>
      </c>
      <c r="F6" s="57">
        <v>31.5</v>
      </c>
      <c r="G6" s="57">
        <v>32</v>
      </c>
      <c r="H6" s="57">
        <v>29.5</v>
      </c>
      <c r="I6" s="57">
        <v>30</v>
      </c>
      <c r="J6" s="57">
        <v>30.8</v>
      </c>
      <c r="K6" s="57">
        <v>31</v>
      </c>
      <c r="L6" s="57">
        <v>30.7</v>
      </c>
      <c r="M6" s="57">
        <v>31</v>
      </c>
      <c r="N6" s="57">
        <v>30.4</v>
      </c>
      <c r="O6" s="57">
        <v>31.2</v>
      </c>
      <c r="P6" s="57">
        <v>30.8</v>
      </c>
      <c r="Q6" s="57">
        <v>29.2</v>
      </c>
      <c r="R6" s="57">
        <v>29.7</v>
      </c>
      <c r="S6" s="57">
        <v>29.8</v>
      </c>
      <c r="T6" s="57">
        <v>31.5</v>
      </c>
      <c r="U6" s="57">
        <v>31.2</v>
      </c>
      <c r="V6" s="57">
        <v>31.1</v>
      </c>
      <c r="W6" s="57">
        <v>30.8</v>
      </c>
      <c r="X6" s="57">
        <v>29.7</v>
      </c>
      <c r="Y6" s="57">
        <v>30.8</v>
      </c>
      <c r="Z6" s="57">
        <v>31.1</v>
      </c>
      <c r="AA6" s="57">
        <v>30.8</v>
      </c>
      <c r="AB6" s="57">
        <v>29.7</v>
      </c>
      <c r="AC6" s="57">
        <v>30.6</v>
      </c>
      <c r="AD6" s="57">
        <v>30.9</v>
      </c>
      <c r="AE6" s="57">
        <v>31</v>
      </c>
      <c r="AF6" s="57">
        <v>29.5</v>
      </c>
      <c r="AG6" s="57">
        <v>30.6</v>
      </c>
      <c r="AH6" s="57">
        <v>30.9</v>
      </c>
      <c r="AI6" s="57">
        <v>31</v>
      </c>
      <c r="AJ6" s="37">
        <f t="shared" ref="AJ6:AJ48" si="0">+IF(SUM($E6:$AI6)&gt;0,LOOKUP(1000,$E6:$AI6),NA())</f>
        <v>31</v>
      </c>
      <c r="AK6" s="21">
        <f t="shared" ref="AK6:AK48" si="1">+MAX($E6:$AI6)</f>
        <v>32</v>
      </c>
      <c r="AL6" s="22">
        <v>32.5</v>
      </c>
      <c r="AM6" s="23">
        <f t="shared" ref="AM6:AM48" si="2">IF(AK6&gt;0,$AK6-$AL6,"")</f>
        <v>-0.5</v>
      </c>
      <c r="AN6" s="23">
        <v>30.65428039702234</v>
      </c>
      <c r="AO6" s="23">
        <f t="shared" ref="AO6:AO15" si="3">IF(COUNTIF(E6:AI6,"&gt;0")&gt;=15,AVERAGE(E6:AI6),"")</f>
        <v>30.619354838709675</v>
      </c>
      <c r="AP6" s="23">
        <f t="shared" ref="AP6:AP48" si="4">IF(AN6&gt;0,IFERROR(AO6-AN6,""),"")</f>
        <v>-3.4925558312664862E-2</v>
      </c>
    </row>
    <row r="7" spans="1:46" ht="15.75" customHeight="1" x14ac:dyDescent="0.25">
      <c r="A7" s="48">
        <v>15015050</v>
      </c>
      <c r="B7" s="8" t="s">
        <v>178</v>
      </c>
      <c r="C7" s="12" t="s">
        <v>23</v>
      </c>
      <c r="D7" s="12" t="s">
        <v>179</v>
      </c>
      <c r="E7" s="57">
        <v>36.200000000000003</v>
      </c>
      <c r="F7" s="57">
        <v>36.799999999999997</v>
      </c>
      <c r="G7" s="57">
        <v>33.5</v>
      </c>
      <c r="H7" s="57">
        <v>31.4</v>
      </c>
      <c r="I7" s="57">
        <v>35.200000000000003</v>
      </c>
      <c r="J7" s="57">
        <v>36.4</v>
      </c>
      <c r="K7" s="57">
        <v>37.9</v>
      </c>
      <c r="L7" s="57">
        <v>38.4</v>
      </c>
      <c r="M7" s="57">
        <v>33</v>
      </c>
      <c r="N7" s="57">
        <v>34.200000000000003</v>
      </c>
      <c r="O7" s="57">
        <v>37.200000000000003</v>
      </c>
      <c r="P7" s="57">
        <v>36.6</v>
      </c>
      <c r="Q7" s="57">
        <v>36.200000000000003</v>
      </c>
      <c r="R7" s="57">
        <v>37</v>
      </c>
      <c r="S7" s="67">
        <v>38.6</v>
      </c>
      <c r="T7" s="57">
        <v>38.299999999999997</v>
      </c>
      <c r="U7" s="57">
        <v>38.6</v>
      </c>
      <c r="V7" s="57">
        <v>35.799999999999997</v>
      </c>
      <c r="W7" s="57">
        <v>35.9</v>
      </c>
      <c r="X7" s="57">
        <v>30.6</v>
      </c>
      <c r="Y7" s="57">
        <v>32.6</v>
      </c>
      <c r="Z7" s="57">
        <v>35</v>
      </c>
      <c r="AA7" s="57">
        <v>32</v>
      </c>
      <c r="AB7" s="57">
        <v>32.700000000000003</v>
      </c>
      <c r="AC7" s="57">
        <v>36.6</v>
      </c>
      <c r="AD7" s="57">
        <v>34.6</v>
      </c>
      <c r="AE7" s="57">
        <v>34.4</v>
      </c>
      <c r="AF7" s="57">
        <v>34.4</v>
      </c>
      <c r="AG7" s="57">
        <v>35</v>
      </c>
      <c r="AH7" s="57">
        <v>36.799999999999997</v>
      </c>
      <c r="AI7" s="57">
        <v>37.299999999999997</v>
      </c>
      <c r="AJ7" s="37">
        <f t="shared" si="0"/>
        <v>37.299999999999997</v>
      </c>
      <c r="AK7" s="21">
        <f t="shared" si="1"/>
        <v>38.6</v>
      </c>
      <c r="AL7" s="22">
        <v>38.4</v>
      </c>
      <c r="AM7" s="23">
        <f t="shared" si="2"/>
        <v>0.20000000000000284</v>
      </c>
      <c r="AN7" s="23">
        <v>33.366016007569073</v>
      </c>
      <c r="AO7" s="23">
        <f t="shared" si="3"/>
        <v>35.458064516129028</v>
      </c>
      <c r="AP7" s="23">
        <f t="shared" si="4"/>
        <v>2.0920485085599552</v>
      </c>
    </row>
    <row r="8" spans="1:46" ht="15.75" customHeight="1" x14ac:dyDescent="0.25">
      <c r="A8" s="48">
        <v>14015080</v>
      </c>
      <c r="B8" s="8" t="s">
        <v>180</v>
      </c>
      <c r="C8" s="12" t="s">
        <v>181</v>
      </c>
      <c r="D8" s="12" t="s">
        <v>182</v>
      </c>
      <c r="E8" s="57">
        <v>33.200000000000003</v>
      </c>
      <c r="F8" s="57">
        <v>33.799999999999997</v>
      </c>
      <c r="G8" s="57">
        <v>32.299999999999997</v>
      </c>
      <c r="H8" s="57">
        <v>31.4</v>
      </c>
      <c r="I8" s="57">
        <v>32.5</v>
      </c>
      <c r="J8" s="57">
        <v>34.200000000000003</v>
      </c>
      <c r="K8" s="57">
        <v>34.299999999999997</v>
      </c>
      <c r="L8" s="57">
        <v>34.6</v>
      </c>
      <c r="M8" s="57">
        <v>34.4</v>
      </c>
      <c r="N8" s="57">
        <v>33.6</v>
      </c>
      <c r="O8" s="57">
        <v>33.200000000000003</v>
      </c>
      <c r="P8" s="57">
        <v>33</v>
      </c>
      <c r="Q8" s="57">
        <v>32</v>
      </c>
      <c r="R8" s="57">
        <v>33.6</v>
      </c>
      <c r="S8" s="57">
        <v>33.799999999999997</v>
      </c>
      <c r="T8" s="57">
        <v>34.5</v>
      </c>
      <c r="U8" s="57">
        <v>33.9</v>
      </c>
      <c r="V8" s="57">
        <v>34.1</v>
      </c>
      <c r="W8" s="57">
        <v>32.799999999999997</v>
      </c>
      <c r="X8" s="57">
        <v>30.2</v>
      </c>
      <c r="Y8" s="57">
        <v>32.799999999999997</v>
      </c>
      <c r="Z8" s="57">
        <v>33.1</v>
      </c>
      <c r="AA8" s="57">
        <v>32.4</v>
      </c>
      <c r="AB8" s="57">
        <v>32.200000000000003</v>
      </c>
      <c r="AC8" s="57">
        <v>33.4</v>
      </c>
      <c r="AD8" s="57">
        <v>33</v>
      </c>
      <c r="AE8" s="57">
        <v>32.6</v>
      </c>
      <c r="AF8" s="57">
        <v>33.4</v>
      </c>
      <c r="AG8" s="57">
        <v>34.299999999999997</v>
      </c>
      <c r="AH8" s="57">
        <v>34.4</v>
      </c>
      <c r="AI8" s="57">
        <v>34</v>
      </c>
      <c r="AJ8" s="37">
        <f t="shared" si="0"/>
        <v>34</v>
      </c>
      <c r="AK8" s="21">
        <f t="shared" si="1"/>
        <v>34.6</v>
      </c>
      <c r="AL8" s="22">
        <v>38</v>
      </c>
      <c r="AM8" s="23">
        <f t="shared" si="2"/>
        <v>-3.3999999999999986</v>
      </c>
      <c r="AN8" s="23">
        <v>32.249043010752693</v>
      </c>
      <c r="AO8" s="23">
        <f t="shared" si="3"/>
        <v>33.258064516129032</v>
      </c>
      <c r="AP8" s="23">
        <f t="shared" si="4"/>
        <v>1.0090215053763387</v>
      </c>
    </row>
    <row r="9" spans="1:46" ht="15.75" customHeight="1" x14ac:dyDescent="0.25">
      <c r="A9" s="48">
        <v>29045190</v>
      </c>
      <c r="B9" s="8" t="s">
        <v>183</v>
      </c>
      <c r="C9" s="12" t="s">
        <v>184</v>
      </c>
      <c r="D9" s="12" t="s">
        <v>185</v>
      </c>
      <c r="E9" s="57">
        <v>33.700000000000003</v>
      </c>
      <c r="F9" s="57">
        <v>34.5</v>
      </c>
      <c r="G9" s="57">
        <v>32.9</v>
      </c>
      <c r="H9" s="57">
        <v>30.7</v>
      </c>
      <c r="I9" s="57">
        <v>35.299999999999997</v>
      </c>
      <c r="J9" s="57">
        <v>33.200000000000003</v>
      </c>
      <c r="K9" s="57">
        <v>34.6</v>
      </c>
      <c r="L9" s="57">
        <v>35.799999999999997</v>
      </c>
      <c r="M9" s="57">
        <v>35</v>
      </c>
      <c r="N9" s="57">
        <v>33.9</v>
      </c>
      <c r="O9" s="57">
        <v>33</v>
      </c>
      <c r="P9" s="57">
        <v>33.6</v>
      </c>
      <c r="Q9" s="57">
        <v>34.4</v>
      </c>
      <c r="R9" s="57">
        <v>35.1</v>
      </c>
      <c r="S9" s="57">
        <v>34.700000000000003</v>
      </c>
      <c r="T9" s="57">
        <v>33.200000000000003</v>
      </c>
      <c r="U9" s="57">
        <v>34.200000000000003</v>
      </c>
      <c r="V9" s="57">
        <v>34.1</v>
      </c>
      <c r="W9" s="57">
        <v>33.200000000000003</v>
      </c>
      <c r="X9" s="57">
        <v>30.4</v>
      </c>
      <c r="Y9" s="57">
        <v>34</v>
      </c>
      <c r="Z9" s="57">
        <v>33.6</v>
      </c>
      <c r="AA9" s="57">
        <v>33.799999999999997</v>
      </c>
      <c r="AB9" s="57">
        <v>34.1</v>
      </c>
      <c r="AC9" s="57">
        <v>33.299999999999997</v>
      </c>
      <c r="AD9" s="57">
        <v>35</v>
      </c>
      <c r="AE9" s="57">
        <v>32.9</v>
      </c>
      <c r="AF9" s="57">
        <v>37.299999999999997</v>
      </c>
      <c r="AG9" s="57">
        <v>34.9</v>
      </c>
      <c r="AH9" s="57">
        <v>37.6</v>
      </c>
      <c r="AI9" s="57">
        <v>35.700000000000003</v>
      </c>
      <c r="AJ9" s="37">
        <f t="shared" si="0"/>
        <v>35.700000000000003</v>
      </c>
      <c r="AK9" s="21">
        <f t="shared" si="1"/>
        <v>37.6</v>
      </c>
      <c r="AL9" s="22">
        <v>38.4</v>
      </c>
      <c r="AM9" s="23">
        <f t="shared" si="2"/>
        <v>-0.79999999999999716</v>
      </c>
      <c r="AN9" s="23">
        <v>33.091246137683846</v>
      </c>
      <c r="AO9" s="23">
        <f t="shared" si="3"/>
        <v>34.119354838709668</v>
      </c>
      <c r="AP9" s="23">
        <f t="shared" si="4"/>
        <v>1.0281087010258219</v>
      </c>
    </row>
    <row r="10" spans="1:46" ht="15.75" customHeight="1" x14ac:dyDescent="0.25">
      <c r="A10" s="48">
        <v>15065180</v>
      </c>
      <c r="B10" s="8" t="s">
        <v>186</v>
      </c>
      <c r="C10" s="12" t="s">
        <v>28</v>
      </c>
      <c r="D10" s="12" t="s">
        <v>187</v>
      </c>
      <c r="E10" s="57">
        <v>36.6</v>
      </c>
      <c r="F10" s="57">
        <v>36</v>
      </c>
      <c r="G10" s="57">
        <v>32.4</v>
      </c>
      <c r="H10" s="57">
        <v>34</v>
      </c>
      <c r="I10" s="57">
        <v>35.9</v>
      </c>
      <c r="J10" s="57">
        <v>36</v>
      </c>
      <c r="K10" s="57">
        <v>36.9</v>
      </c>
      <c r="L10" s="57">
        <v>37.1</v>
      </c>
      <c r="M10" s="57">
        <v>34.9</v>
      </c>
      <c r="N10" s="57">
        <v>33.9</v>
      </c>
      <c r="O10" s="57">
        <v>35.799999999999997</v>
      </c>
      <c r="P10" s="57">
        <v>36.799999999999997</v>
      </c>
      <c r="Q10" s="57">
        <v>35.9</v>
      </c>
      <c r="R10" s="57">
        <v>36.700000000000003</v>
      </c>
      <c r="S10" s="57">
        <v>37</v>
      </c>
      <c r="T10" s="57">
        <v>35.700000000000003</v>
      </c>
      <c r="U10" s="57">
        <v>36.9</v>
      </c>
      <c r="V10" s="57">
        <v>36.299999999999997</v>
      </c>
      <c r="W10" s="57">
        <v>35.4</v>
      </c>
      <c r="X10" s="57">
        <v>35.5</v>
      </c>
      <c r="Y10" s="57">
        <v>35.799999999999997</v>
      </c>
      <c r="Z10" s="57">
        <v>35.5</v>
      </c>
      <c r="AA10" s="57">
        <v>36</v>
      </c>
      <c r="AB10" s="57">
        <v>36.6</v>
      </c>
      <c r="AC10" s="57">
        <v>36.299999999999997</v>
      </c>
      <c r="AD10" s="57">
        <v>36.5</v>
      </c>
      <c r="AE10" s="57">
        <v>35.1</v>
      </c>
      <c r="AF10" s="57">
        <v>37.299999999999997</v>
      </c>
      <c r="AG10" s="57">
        <v>37.200000000000003</v>
      </c>
      <c r="AH10" s="57">
        <v>37.299999999999997</v>
      </c>
      <c r="AI10" s="57">
        <v>36.200000000000003</v>
      </c>
      <c r="AJ10" s="37">
        <f t="shared" si="0"/>
        <v>36.200000000000003</v>
      </c>
      <c r="AK10" s="21">
        <f t="shared" si="1"/>
        <v>37.299999999999997</v>
      </c>
      <c r="AL10" s="22">
        <v>39.200000000000003</v>
      </c>
      <c r="AM10" s="23">
        <f t="shared" si="2"/>
        <v>-1.9000000000000057</v>
      </c>
      <c r="AN10" s="23">
        <v>35.380238227660357</v>
      </c>
      <c r="AO10" s="23">
        <f t="shared" si="3"/>
        <v>35.983870967741929</v>
      </c>
      <c r="AP10" s="23">
        <f t="shared" si="4"/>
        <v>0.60363274008157219</v>
      </c>
    </row>
    <row r="11" spans="1:46" ht="15.75" customHeight="1" x14ac:dyDescent="0.25">
      <c r="A11" s="48">
        <v>28025502</v>
      </c>
      <c r="B11" s="8" t="s">
        <v>188</v>
      </c>
      <c r="C11" s="12" t="s">
        <v>30</v>
      </c>
      <c r="D11" s="12" t="s">
        <v>189</v>
      </c>
      <c r="E11" s="57">
        <v>39.200000000000003</v>
      </c>
      <c r="F11" s="57">
        <v>38</v>
      </c>
      <c r="G11" s="57">
        <v>35</v>
      </c>
      <c r="H11" s="57">
        <v>34.6</v>
      </c>
      <c r="I11" s="57">
        <v>38.799999999999997</v>
      </c>
      <c r="J11" s="57">
        <v>37.799999999999997</v>
      </c>
      <c r="K11" s="57">
        <v>40.5</v>
      </c>
      <c r="L11" s="57">
        <v>39.700000000000003</v>
      </c>
      <c r="M11" s="57">
        <v>37.5</v>
      </c>
      <c r="N11" s="57">
        <v>37.9</v>
      </c>
      <c r="O11" s="57">
        <v>38</v>
      </c>
      <c r="P11" s="57">
        <v>38.4</v>
      </c>
      <c r="Q11" s="57">
        <v>37.4</v>
      </c>
      <c r="R11" s="57">
        <v>40.4</v>
      </c>
      <c r="S11" s="57">
        <v>40.4</v>
      </c>
      <c r="T11" s="57">
        <v>38.799999999999997</v>
      </c>
      <c r="U11" s="57">
        <v>39.6</v>
      </c>
      <c r="V11" s="57">
        <v>38.299999999999997</v>
      </c>
      <c r="W11" s="57">
        <v>37</v>
      </c>
      <c r="X11" s="57">
        <v>36.4</v>
      </c>
      <c r="Y11" s="57">
        <v>37.4</v>
      </c>
      <c r="Z11" s="57">
        <v>37.700000000000003</v>
      </c>
      <c r="AA11" s="57">
        <v>34</v>
      </c>
      <c r="AB11" s="57">
        <v>38.799999999999997</v>
      </c>
      <c r="AC11" s="57">
        <v>39.4</v>
      </c>
      <c r="AD11" s="57">
        <v>38.4</v>
      </c>
      <c r="AE11" s="57">
        <v>37.6</v>
      </c>
      <c r="AF11" s="57">
        <v>40.799999999999997</v>
      </c>
      <c r="AG11" s="57">
        <v>39.799999999999997</v>
      </c>
      <c r="AH11" s="57">
        <v>41.2</v>
      </c>
      <c r="AI11" s="57">
        <v>38.799999999999997</v>
      </c>
      <c r="AJ11" s="37">
        <f t="shared" si="0"/>
        <v>38.799999999999997</v>
      </c>
      <c r="AK11" s="21">
        <f t="shared" si="1"/>
        <v>41.2</v>
      </c>
      <c r="AL11" s="22">
        <v>41.4</v>
      </c>
      <c r="AM11" s="23">
        <f t="shared" si="2"/>
        <v>-0.19999999999999574</v>
      </c>
      <c r="AN11" s="23">
        <v>35.537284092848601</v>
      </c>
      <c r="AO11" s="23">
        <f t="shared" si="3"/>
        <v>38.309677419354827</v>
      </c>
      <c r="AP11" s="23">
        <f t="shared" si="4"/>
        <v>2.7723933265062257</v>
      </c>
    </row>
    <row r="12" spans="1:46" ht="15.75" customHeight="1" x14ac:dyDescent="0.25">
      <c r="A12" s="48">
        <v>25025270</v>
      </c>
      <c r="B12" s="8" t="s">
        <v>190</v>
      </c>
      <c r="C12" s="12" t="s">
        <v>191</v>
      </c>
      <c r="D12" s="12" t="s">
        <v>192</v>
      </c>
      <c r="E12" s="58">
        <v>36.200000000000003</v>
      </c>
      <c r="F12" s="57">
        <v>36.6</v>
      </c>
      <c r="G12" s="57">
        <v>35.4</v>
      </c>
      <c r="H12" s="57">
        <v>30.6</v>
      </c>
      <c r="I12" s="57">
        <v>35.200000000000003</v>
      </c>
      <c r="J12" s="57">
        <v>36</v>
      </c>
      <c r="K12" s="57">
        <v>36.6</v>
      </c>
      <c r="L12" s="57">
        <v>37.4</v>
      </c>
      <c r="M12" s="57">
        <v>30.2</v>
      </c>
      <c r="N12" s="57">
        <v>34.6</v>
      </c>
      <c r="O12" s="57">
        <v>34.799999999999997</v>
      </c>
      <c r="P12" s="57">
        <v>33.4</v>
      </c>
      <c r="Q12" s="57">
        <v>33.799999999999997</v>
      </c>
      <c r="R12" s="57">
        <v>35.6</v>
      </c>
      <c r="S12" s="57">
        <v>36.200000000000003</v>
      </c>
      <c r="T12" s="57">
        <v>36.4</v>
      </c>
      <c r="U12" s="57">
        <v>37.4</v>
      </c>
      <c r="V12" s="57">
        <v>35.200000000000003</v>
      </c>
      <c r="W12" s="57">
        <v>32.799999999999997</v>
      </c>
      <c r="X12" s="57">
        <v>30.4</v>
      </c>
      <c r="Y12" s="57">
        <v>33.4</v>
      </c>
      <c r="Z12" s="57">
        <v>34.200000000000003</v>
      </c>
      <c r="AA12" s="57">
        <v>36.799999999999997</v>
      </c>
      <c r="AB12" s="57">
        <v>33.799999999999997</v>
      </c>
      <c r="AC12" s="57">
        <v>33.799999999999997</v>
      </c>
      <c r="AD12" s="57">
        <v>35</v>
      </c>
      <c r="AE12" s="57">
        <v>33.200000000000003</v>
      </c>
      <c r="AF12" s="57">
        <v>34.6</v>
      </c>
      <c r="AG12" s="57">
        <v>35.200000000000003</v>
      </c>
      <c r="AH12" s="57">
        <v>36.200000000000003</v>
      </c>
      <c r="AI12" s="57">
        <v>35.799999999999997</v>
      </c>
      <c r="AJ12" s="37">
        <f t="shared" si="0"/>
        <v>35.799999999999997</v>
      </c>
      <c r="AK12" s="21">
        <f t="shared" si="1"/>
        <v>37.4</v>
      </c>
      <c r="AL12" s="22">
        <v>39.4</v>
      </c>
      <c r="AM12" s="23">
        <f t="shared" si="2"/>
        <v>-2</v>
      </c>
      <c r="AN12" s="23">
        <v>32.188624146173737</v>
      </c>
      <c r="AO12" s="23">
        <f t="shared" si="3"/>
        <v>34.735483870967741</v>
      </c>
      <c r="AP12" s="23">
        <f t="shared" si="4"/>
        <v>2.5468597247940039</v>
      </c>
    </row>
    <row r="13" spans="1:46" ht="15.75" customHeight="1" x14ac:dyDescent="0.25">
      <c r="A13" s="48">
        <v>25025080</v>
      </c>
      <c r="B13" s="8" t="s">
        <v>193</v>
      </c>
      <c r="C13" s="12" t="s">
        <v>31</v>
      </c>
      <c r="D13" s="12" t="s">
        <v>192</v>
      </c>
      <c r="E13" s="58">
        <v>36.799999999999997</v>
      </c>
      <c r="F13" s="57">
        <v>37</v>
      </c>
      <c r="G13" s="57">
        <v>36.799999999999997</v>
      </c>
      <c r="H13" s="57">
        <v>33.6</v>
      </c>
      <c r="I13" s="57">
        <v>35.799999999999997</v>
      </c>
      <c r="J13" s="57">
        <v>36.6</v>
      </c>
      <c r="K13" s="57">
        <v>37.799999999999997</v>
      </c>
      <c r="L13" s="57">
        <v>38</v>
      </c>
      <c r="M13" s="57">
        <v>31.8</v>
      </c>
      <c r="N13" s="57">
        <v>36.799999999999997</v>
      </c>
      <c r="O13" s="57">
        <v>36.6</v>
      </c>
      <c r="P13" s="57">
        <v>34.200000000000003</v>
      </c>
      <c r="Q13" s="57">
        <v>35.200000000000003</v>
      </c>
      <c r="R13" s="57">
        <v>36</v>
      </c>
      <c r="S13" s="57">
        <v>37.6</v>
      </c>
      <c r="T13" s="57">
        <v>37.799999999999997</v>
      </c>
      <c r="U13" s="57">
        <v>38.200000000000003</v>
      </c>
      <c r="V13" s="57">
        <v>36.799999999999997</v>
      </c>
      <c r="W13" s="57">
        <v>34.6</v>
      </c>
      <c r="X13" s="57">
        <v>31.2</v>
      </c>
      <c r="Y13" s="57">
        <v>33.799999999999997</v>
      </c>
      <c r="Z13" s="57">
        <v>35</v>
      </c>
      <c r="AA13" s="57">
        <v>27.6</v>
      </c>
      <c r="AB13" s="57">
        <v>34.4</v>
      </c>
      <c r="AC13" s="57">
        <v>35.4</v>
      </c>
      <c r="AD13" s="57">
        <v>35.200000000000003</v>
      </c>
      <c r="AE13" s="57">
        <v>33</v>
      </c>
      <c r="AF13" s="57">
        <v>34.799999999999997</v>
      </c>
      <c r="AG13" s="57">
        <v>35.6</v>
      </c>
      <c r="AH13" s="57">
        <v>37.6</v>
      </c>
      <c r="AI13" s="57">
        <v>35.6</v>
      </c>
      <c r="AJ13" s="37">
        <f t="shared" si="0"/>
        <v>35.6</v>
      </c>
      <c r="AK13" s="21">
        <f t="shared" si="1"/>
        <v>38.200000000000003</v>
      </c>
      <c r="AL13" s="22">
        <v>38.200000000000003</v>
      </c>
      <c r="AM13" s="23">
        <f t="shared" si="2"/>
        <v>0</v>
      </c>
      <c r="AN13" s="23">
        <v>33.381792114695337</v>
      </c>
      <c r="AO13" s="23">
        <f t="shared" si="3"/>
        <v>35.393548387096772</v>
      </c>
      <c r="AP13" s="23">
        <f t="shared" si="4"/>
        <v>2.0117562724014348</v>
      </c>
    </row>
    <row r="14" spans="1:46" ht="15.75" customHeight="1" x14ac:dyDescent="0.25">
      <c r="A14" s="48">
        <v>13035501</v>
      </c>
      <c r="B14" s="8" t="s">
        <v>194</v>
      </c>
      <c r="C14" s="12" t="s">
        <v>33</v>
      </c>
      <c r="D14" s="12" t="s">
        <v>195</v>
      </c>
      <c r="E14" s="57">
        <v>36.799999999999997</v>
      </c>
      <c r="F14" s="57">
        <v>36.200000000000003</v>
      </c>
      <c r="G14" s="57">
        <v>35</v>
      </c>
      <c r="H14" s="57">
        <v>31.6</v>
      </c>
      <c r="I14" s="57">
        <v>36.1</v>
      </c>
      <c r="J14" s="57">
        <v>35.299999999999997</v>
      </c>
      <c r="K14" s="57">
        <v>36.200000000000003</v>
      </c>
      <c r="L14" s="57">
        <v>37.1</v>
      </c>
      <c r="M14" s="57">
        <v>30</v>
      </c>
      <c r="N14" s="57">
        <v>34.5</v>
      </c>
      <c r="O14" s="57">
        <v>35</v>
      </c>
      <c r="P14" s="57">
        <v>33.799999999999997</v>
      </c>
      <c r="Q14" s="57">
        <v>33.700000000000003</v>
      </c>
      <c r="R14" s="57">
        <v>36.4</v>
      </c>
      <c r="S14" s="57">
        <v>37.1</v>
      </c>
      <c r="T14" s="57">
        <v>37.5</v>
      </c>
      <c r="U14" s="57">
        <v>37.9</v>
      </c>
      <c r="V14" s="57">
        <v>36.700000000000003</v>
      </c>
      <c r="W14" s="57">
        <v>33</v>
      </c>
      <c r="X14" s="57">
        <v>31.1</v>
      </c>
      <c r="Y14" s="57">
        <v>34.9</v>
      </c>
      <c r="Z14" s="57">
        <v>35.9</v>
      </c>
      <c r="AA14" s="57">
        <v>26.2</v>
      </c>
      <c r="AB14" s="57">
        <v>34.4</v>
      </c>
      <c r="AC14" s="57">
        <v>36</v>
      </c>
      <c r="AD14" s="57">
        <v>33.299999999999997</v>
      </c>
      <c r="AE14" s="57">
        <v>32.4</v>
      </c>
      <c r="AF14" s="57">
        <v>35.4</v>
      </c>
      <c r="AG14" s="57">
        <v>36.299999999999997</v>
      </c>
      <c r="AH14" s="57">
        <v>36.6</v>
      </c>
      <c r="AI14" s="57">
        <v>34.1</v>
      </c>
      <c r="AJ14" s="37">
        <f t="shared" si="0"/>
        <v>34.1</v>
      </c>
      <c r="AK14" s="21">
        <f t="shared" si="1"/>
        <v>37.9</v>
      </c>
      <c r="AL14" s="22">
        <v>38.4</v>
      </c>
      <c r="AM14" s="23">
        <f t="shared" si="2"/>
        <v>-0.5</v>
      </c>
      <c r="AN14" s="23">
        <v>33.224936599214232</v>
      </c>
      <c r="AO14" s="23">
        <f t="shared" si="3"/>
        <v>34.725806451612897</v>
      </c>
      <c r="AP14" s="23">
        <f t="shared" si="4"/>
        <v>1.5008698523986652</v>
      </c>
    </row>
    <row r="15" spans="1:46" ht="15.75" customHeight="1" x14ac:dyDescent="0.25">
      <c r="A15" s="48">
        <v>12015070</v>
      </c>
      <c r="B15" s="8" t="s">
        <v>196</v>
      </c>
      <c r="C15" s="12" t="s">
        <v>197</v>
      </c>
      <c r="D15" s="12" t="s">
        <v>198</v>
      </c>
      <c r="E15" s="57">
        <v>32.700000000000003</v>
      </c>
      <c r="F15" s="57">
        <v>32.9</v>
      </c>
      <c r="G15" s="57">
        <v>32.200000000000003</v>
      </c>
      <c r="H15" s="57">
        <v>29.9</v>
      </c>
      <c r="I15" s="57">
        <v>33.4</v>
      </c>
      <c r="J15" s="57">
        <v>29.2</v>
      </c>
      <c r="K15" s="57">
        <v>32.9</v>
      </c>
      <c r="L15" s="57">
        <v>33.4</v>
      </c>
      <c r="M15" s="57">
        <v>27.3</v>
      </c>
      <c r="N15" s="57">
        <v>32</v>
      </c>
      <c r="O15" s="57">
        <v>32</v>
      </c>
      <c r="P15" s="57">
        <v>29.5</v>
      </c>
      <c r="Q15" s="57">
        <v>32.200000000000003</v>
      </c>
      <c r="R15" s="57">
        <v>32.6</v>
      </c>
      <c r="S15" s="57">
        <v>33.1</v>
      </c>
      <c r="T15" s="57">
        <v>33.5</v>
      </c>
      <c r="U15" s="57">
        <v>33.5</v>
      </c>
      <c r="V15" s="57">
        <v>33.1</v>
      </c>
      <c r="W15" s="57">
        <v>29.5</v>
      </c>
      <c r="X15" s="57">
        <v>31.5</v>
      </c>
      <c r="Y15" s="57">
        <v>31.9</v>
      </c>
      <c r="Z15" s="57">
        <v>32.799999999999997</v>
      </c>
      <c r="AA15" s="57">
        <v>27.9</v>
      </c>
      <c r="AB15" s="57">
        <v>32.200000000000003</v>
      </c>
      <c r="AC15" s="57">
        <v>33.4</v>
      </c>
      <c r="AD15" s="57">
        <v>30.4</v>
      </c>
      <c r="AE15" s="57">
        <v>32.1</v>
      </c>
      <c r="AF15" s="57">
        <v>33.299999999999997</v>
      </c>
      <c r="AG15" s="57">
        <v>33.200000000000003</v>
      </c>
      <c r="AH15" s="57">
        <v>33.5</v>
      </c>
      <c r="AI15" s="57">
        <v>31.3</v>
      </c>
      <c r="AJ15" s="37">
        <f t="shared" si="0"/>
        <v>31.3</v>
      </c>
      <c r="AK15" s="21">
        <f t="shared" si="1"/>
        <v>33.5</v>
      </c>
      <c r="AL15" s="22">
        <v>36</v>
      </c>
      <c r="AM15" s="23">
        <f t="shared" si="2"/>
        <v>-2.5</v>
      </c>
      <c r="AN15" s="23">
        <v>31.73533745607995</v>
      </c>
      <c r="AO15" s="23">
        <f t="shared" si="3"/>
        <v>31.883870967741931</v>
      </c>
      <c r="AP15" s="23">
        <f t="shared" si="4"/>
        <v>0.14853351166198081</v>
      </c>
    </row>
    <row r="16" spans="1:46" s="2" customFormat="1" ht="15.75" customHeight="1" x14ac:dyDescent="0.2">
      <c r="A16" s="49"/>
      <c r="B16" s="7" t="s">
        <v>36</v>
      </c>
      <c r="C16" s="11"/>
      <c r="D16" s="11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9"/>
      <c r="AM16" s="39"/>
      <c r="AN16" s="36"/>
      <c r="AO16" s="36"/>
      <c r="AP16" s="36"/>
      <c r="AQ16" s="17"/>
      <c r="AS16" s="17"/>
      <c r="AT16" s="17"/>
    </row>
    <row r="17" spans="1:42" ht="15.75" customHeight="1" x14ac:dyDescent="0.25">
      <c r="A17" s="48">
        <v>23155030</v>
      </c>
      <c r="B17" s="8" t="s">
        <v>199</v>
      </c>
      <c r="C17" s="12" t="s">
        <v>38</v>
      </c>
      <c r="D17" s="12" t="s">
        <v>200</v>
      </c>
      <c r="E17" s="57">
        <v>34.799999999999997</v>
      </c>
      <c r="F17" s="57">
        <v>32.700000000000003</v>
      </c>
      <c r="G17" s="57">
        <v>35.6</v>
      </c>
      <c r="H17" s="57">
        <v>30.5</v>
      </c>
      <c r="I17" s="57">
        <v>34.6</v>
      </c>
      <c r="J17" s="57">
        <v>36.200000000000003</v>
      </c>
      <c r="K17" s="57">
        <v>36.200000000000003</v>
      </c>
      <c r="L17" s="57">
        <v>36.299999999999997</v>
      </c>
      <c r="M17" s="57">
        <v>29</v>
      </c>
      <c r="N17" s="57">
        <v>34.5</v>
      </c>
      <c r="O17" s="57">
        <v>35.4</v>
      </c>
      <c r="P17" s="57">
        <v>32.299999999999997</v>
      </c>
      <c r="Q17" s="57">
        <v>34.4</v>
      </c>
      <c r="R17" s="57">
        <v>36</v>
      </c>
      <c r="S17" s="57">
        <v>35.6</v>
      </c>
      <c r="T17" s="57">
        <v>37.200000000000003</v>
      </c>
      <c r="U17" s="57">
        <v>38.299999999999997</v>
      </c>
      <c r="V17" s="57">
        <v>35.799999999999997</v>
      </c>
      <c r="W17" s="57">
        <v>32.4</v>
      </c>
      <c r="X17" s="57">
        <v>31</v>
      </c>
      <c r="Y17" s="57">
        <v>31.6</v>
      </c>
      <c r="Z17" s="57">
        <v>34.4</v>
      </c>
      <c r="AA17" s="57">
        <v>30.5</v>
      </c>
      <c r="AB17" s="57">
        <v>33.6</v>
      </c>
      <c r="AC17" s="57">
        <v>35</v>
      </c>
      <c r="AD17" s="57">
        <v>33.200000000000003</v>
      </c>
      <c r="AE17" s="57">
        <v>33</v>
      </c>
      <c r="AF17" s="57">
        <v>35.299999999999997</v>
      </c>
      <c r="AG17" s="57">
        <v>35.5</v>
      </c>
      <c r="AH17" s="57">
        <v>36.200000000000003</v>
      </c>
      <c r="AI17" s="57">
        <v>34.6</v>
      </c>
      <c r="AJ17" s="37">
        <f t="shared" si="0"/>
        <v>34.6</v>
      </c>
      <c r="AK17" s="21">
        <f t="shared" si="1"/>
        <v>38.299999999999997</v>
      </c>
      <c r="AL17" s="22">
        <v>37.6</v>
      </c>
      <c r="AM17" s="23">
        <f t="shared" si="2"/>
        <v>0.69999999999999574</v>
      </c>
      <c r="AN17" s="23">
        <v>32.673982202447156</v>
      </c>
      <c r="AO17" s="23">
        <f>IF(COUNTIF(E17:AI17,"&gt;0")&gt;=15,AVERAGE(E17:AI17),"")</f>
        <v>34.248387096774188</v>
      </c>
      <c r="AP17" s="23">
        <f>IF(AN17&gt;0,IFERROR(AO17-AN17,""),"")</f>
        <v>1.5744048943270315</v>
      </c>
    </row>
    <row r="18" spans="1:42" ht="15.75" customHeight="1" x14ac:dyDescent="0.25">
      <c r="A18" s="48">
        <v>23195502</v>
      </c>
      <c r="B18" s="8" t="s">
        <v>201</v>
      </c>
      <c r="C18" s="12" t="s">
        <v>202</v>
      </c>
      <c r="D18" s="12" t="s">
        <v>200</v>
      </c>
      <c r="E18" s="57">
        <v>28.8</v>
      </c>
      <c r="F18" s="57">
        <v>27.5</v>
      </c>
      <c r="G18" s="57">
        <v>26.8</v>
      </c>
      <c r="H18" s="57">
        <v>25.5</v>
      </c>
      <c r="I18" s="57">
        <v>29.2</v>
      </c>
      <c r="J18" s="67">
        <v>30.4</v>
      </c>
      <c r="K18" s="57">
        <v>30</v>
      </c>
      <c r="L18" s="57">
        <v>30.2</v>
      </c>
      <c r="M18" s="57">
        <v>24.5</v>
      </c>
      <c r="N18" s="57">
        <v>27.8</v>
      </c>
      <c r="O18" s="57">
        <v>27.4</v>
      </c>
      <c r="P18" s="57">
        <v>24.8</v>
      </c>
      <c r="Q18" s="57">
        <v>27.6</v>
      </c>
      <c r="R18" s="57">
        <v>27.6</v>
      </c>
      <c r="S18" s="57">
        <v>30.1</v>
      </c>
      <c r="T18" s="57">
        <v>30.3</v>
      </c>
      <c r="U18" s="57">
        <v>31.6</v>
      </c>
      <c r="V18" s="57">
        <v>27.6</v>
      </c>
      <c r="W18" s="57">
        <v>26.9</v>
      </c>
      <c r="X18" s="57">
        <v>24.8</v>
      </c>
      <c r="Y18" s="57">
        <v>25.9</v>
      </c>
      <c r="Z18" s="57">
        <v>28.6</v>
      </c>
      <c r="AA18" s="57">
        <v>26.7</v>
      </c>
      <c r="AB18" s="57">
        <v>27.5</v>
      </c>
      <c r="AC18" s="57">
        <v>28.2</v>
      </c>
      <c r="AD18" s="57">
        <v>27.2</v>
      </c>
      <c r="AE18" s="57">
        <v>28.5</v>
      </c>
      <c r="AF18" s="57">
        <v>28.5</v>
      </c>
      <c r="AG18" s="57">
        <v>28.7</v>
      </c>
      <c r="AH18" s="57">
        <v>29.6</v>
      </c>
      <c r="AI18" s="57">
        <v>28.9</v>
      </c>
      <c r="AJ18" s="37">
        <f t="shared" si="0"/>
        <v>28.9</v>
      </c>
      <c r="AK18" s="21">
        <f t="shared" si="1"/>
        <v>31.6</v>
      </c>
      <c r="AL18" s="22">
        <v>30</v>
      </c>
      <c r="AM18" s="23">
        <f t="shared" si="2"/>
        <v>1.6000000000000014</v>
      </c>
      <c r="AN18" s="23">
        <v>26.05987085395687</v>
      </c>
      <c r="AO18" s="23">
        <f t="shared" ref="AO18:AO33" si="5">IF(COUNTIF(E18:AI18,"&gt;0")&gt;=15,AVERAGE(E18:AI18),"")</f>
        <v>27.99032258064517</v>
      </c>
      <c r="AP18" s="23">
        <f t="shared" si="4"/>
        <v>1.9304517266883003</v>
      </c>
    </row>
    <row r="19" spans="1:42" ht="15.75" customHeight="1" x14ac:dyDescent="0.25">
      <c r="A19" s="48">
        <v>16015010</v>
      </c>
      <c r="B19" s="8" t="s">
        <v>203</v>
      </c>
      <c r="C19" s="12" t="s">
        <v>41</v>
      </c>
      <c r="D19" s="12" t="s">
        <v>204</v>
      </c>
      <c r="E19" s="57">
        <v>35.1</v>
      </c>
      <c r="F19" s="57">
        <v>32</v>
      </c>
      <c r="G19" s="57">
        <v>32.5</v>
      </c>
      <c r="H19" s="57">
        <v>30.9</v>
      </c>
      <c r="I19" s="57">
        <v>35.5</v>
      </c>
      <c r="J19" s="57">
        <v>35.4</v>
      </c>
      <c r="K19" s="57">
        <v>33.799999999999997</v>
      </c>
      <c r="L19" s="57">
        <v>37.200000000000003</v>
      </c>
      <c r="M19" s="57">
        <v>30.9</v>
      </c>
      <c r="N19" s="57">
        <v>34.200000000000003</v>
      </c>
      <c r="O19" s="57">
        <v>33.5</v>
      </c>
      <c r="P19" s="57">
        <v>32</v>
      </c>
      <c r="Q19" s="57">
        <v>34.700000000000003</v>
      </c>
      <c r="R19" s="57">
        <v>33.799999999999997</v>
      </c>
      <c r="S19" s="57">
        <v>35.700000000000003</v>
      </c>
      <c r="T19" s="57">
        <v>33.700000000000003</v>
      </c>
      <c r="U19" s="57">
        <v>34.6</v>
      </c>
      <c r="V19" s="57">
        <v>32.299999999999997</v>
      </c>
      <c r="W19" s="57">
        <v>34.1</v>
      </c>
      <c r="X19" s="57">
        <v>29.8</v>
      </c>
      <c r="Y19" s="57">
        <v>33.700000000000003</v>
      </c>
      <c r="Z19" s="57">
        <v>36.4</v>
      </c>
      <c r="AA19" s="57">
        <v>31.3</v>
      </c>
      <c r="AB19" s="57">
        <v>35.299999999999997</v>
      </c>
      <c r="AC19" s="57">
        <v>34</v>
      </c>
      <c r="AD19" s="57">
        <v>35.799999999999997</v>
      </c>
      <c r="AE19" s="57">
        <v>35.4</v>
      </c>
      <c r="AF19" s="68">
        <v>37.6</v>
      </c>
      <c r="AG19" s="57">
        <v>36.799999999999997</v>
      </c>
      <c r="AH19" s="57">
        <v>34.799999999999997</v>
      </c>
      <c r="AI19" s="57">
        <v>34.9</v>
      </c>
      <c r="AJ19" s="37">
        <f t="shared" si="0"/>
        <v>34.9</v>
      </c>
      <c r="AK19" s="21">
        <f t="shared" si="1"/>
        <v>37.6</v>
      </c>
      <c r="AL19" s="22">
        <v>37.5</v>
      </c>
      <c r="AM19" s="23">
        <f t="shared" si="2"/>
        <v>0.10000000000000142</v>
      </c>
      <c r="AN19" s="23">
        <v>33.250962402669643</v>
      </c>
      <c r="AO19" s="23">
        <f t="shared" si="5"/>
        <v>34.119354838709668</v>
      </c>
      <c r="AP19" s="23">
        <f t="shared" si="4"/>
        <v>0.86839243604002547</v>
      </c>
    </row>
    <row r="20" spans="1:42" ht="15.75" customHeight="1" x14ac:dyDescent="0.25">
      <c r="A20" s="48">
        <v>27015330</v>
      </c>
      <c r="B20" s="8" t="s">
        <v>205</v>
      </c>
      <c r="C20" s="12" t="s">
        <v>43</v>
      </c>
      <c r="D20" s="12" t="s">
        <v>198</v>
      </c>
      <c r="E20" s="57">
        <v>31.8</v>
      </c>
      <c r="F20" s="57">
        <v>30.3</v>
      </c>
      <c r="G20" s="57">
        <v>30.6</v>
      </c>
      <c r="H20" s="57">
        <v>27.8</v>
      </c>
      <c r="I20" s="57">
        <v>30.1</v>
      </c>
      <c r="J20" s="57">
        <v>32</v>
      </c>
      <c r="K20" s="67">
        <v>34.5</v>
      </c>
      <c r="L20" s="57">
        <v>32.4</v>
      </c>
      <c r="M20" s="57">
        <v>27.6</v>
      </c>
      <c r="N20" s="57">
        <v>30.2</v>
      </c>
      <c r="O20" s="57">
        <v>31.2</v>
      </c>
      <c r="P20" s="57">
        <v>27.8</v>
      </c>
      <c r="Q20" s="57">
        <v>30.5</v>
      </c>
      <c r="R20" s="57">
        <v>30.3</v>
      </c>
      <c r="S20" s="57">
        <v>31.1</v>
      </c>
      <c r="T20" s="57">
        <v>31.1</v>
      </c>
      <c r="U20" s="57">
        <v>31.1</v>
      </c>
      <c r="V20" s="57">
        <v>31.8</v>
      </c>
      <c r="W20" s="57">
        <v>28.6</v>
      </c>
      <c r="X20" s="57">
        <v>26.9</v>
      </c>
      <c r="Y20" s="57">
        <v>31.2</v>
      </c>
      <c r="Z20" s="57">
        <v>28.6</v>
      </c>
      <c r="AA20" s="57">
        <v>27</v>
      </c>
      <c r="AB20" s="57">
        <v>30.3</v>
      </c>
      <c r="AC20" s="57">
        <v>30.6</v>
      </c>
      <c r="AD20" s="57">
        <v>28</v>
      </c>
      <c r="AE20" s="57">
        <v>30.9</v>
      </c>
      <c r="AF20" s="57">
        <v>30.7</v>
      </c>
      <c r="AG20" s="57">
        <v>31.1</v>
      </c>
      <c r="AH20" s="57">
        <v>31.3</v>
      </c>
      <c r="AI20" s="57">
        <v>31.3</v>
      </c>
      <c r="AJ20" s="37">
        <f t="shared" si="0"/>
        <v>31.3</v>
      </c>
      <c r="AK20" s="21">
        <f t="shared" si="1"/>
        <v>34.5</v>
      </c>
      <c r="AL20" s="22">
        <v>33.200000000000003</v>
      </c>
      <c r="AM20" s="23">
        <f t="shared" si="2"/>
        <v>1.2999999999999972</v>
      </c>
      <c r="AN20" s="23">
        <v>28.640804597701148</v>
      </c>
      <c r="AO20" s="23">
        <f t="shared" si="5"/>
        <v>30.280645161290323</v>
      </c>
      <c r="AP20" s="23">
        <f t="shared" si="4"/>
        <v>1.6398405635891748</v>
      </c>
    </row>
    <row r="21" spans="1:42" ht="15.75" customHeight="1" x14ac:dyDescent="0.25">
      <c r="A21" s="48">
        <v>23085270</v>
      </c>
      <c r="B21" s="8" t="s">
        <v>206</v>
      </c>
      <c r="C21" s="12" t="s">
        <v>45</v>
      </c>
      <c r="D21" s="12" t="s">
        <v>198</v>
      </c>
      <c r="E21" s="57">
        <v>25.4</v>
      </c>
      <c r="F21" s="57">
        <v>24.7</v>
      </c>
      <c r="G21" s="57">
        <v>24.5</v>
      </c>
      <c r="H21" s="57">
        <v>22.4</v>
      </c>
      <c r="I21" s="57">
        <v>25.2</v>
      </c>
      <c r="J21" s="57">
        <v>25.4</v>
      </c>
      <c r="K21" s="67">
        <v>26.1</v>
      </c>
      <c r="L21" s="57">
        <v>25.8</v>
      </c>
      <c r="M21" s="57">
        <v>23.4</v>
      </c>
      <c r="N21" s="57">
        <v>24.1</v>
      </c>
      <c r="O21" s="57">
        <v>24.5</v>
      </c>
      <c r="P21" s="57">
        <v>22.4</v>
      </c>
      <c r="Q21" s="57">
        <v>23.7</v>
      </c>
      <c r="R21" s="57">
        <v>23.8</v>
      </c>
      <c r="S21" s="57">
        <v>24.4</v>
      </c>
      <c r="T21" s="57">
        <v>24.6</v>
      </c>
      <c r="U21" s="57">
        <v>24.9</v>
      </c>
      <c r="V21" s="57">
        <v>24.9</v>
      </c>
      <c r="W21" s="57">
        <v>23.7</v>
      </c>
      <c r="X21" s="57">
        <v>21.9</v>
      </c>
      <c r="Y21" s="57">
        <v>24.4</v>
      </c>
      <c r="Z21" s="57">
        <v>25.3</v>
      </c>
      <c r="AA21" s="57">
        <v>23.4</v>
      </c>
      <c r="AB21" s="57">
        <v>23.5</v>
      </c>
      <c r="AC21" s="57">
        <v>23.9</v>
      </c>
      <c r="AD21" s="57">
        <v>23.5</v>
      </c>
      <c r="AE21" s="57">
        <v>24.1</v>
      </c>
      <c r="AF21" s="57">
        <v>23.8</v>
      </c>
      <c r="AG21" s="57">
        <v>24.2</v>
      </c>
      <c r="AH21" s="57">
        <v>24.9</v>
      </c>
      <c r="AI21" s="57">
        <v>24.8</v>
      </c>
      <c r="AJ21" s="37">
        <f t="shared" si="0"/>
        <v>24.8</v>
      </c>
      <c r="AK21" s="21">
        <f t="shared" si="1"/>
        <v>26.1</v>
      </c>
      <c r="AL21" s="22">
        <v>25.8</v>
      </c>
      <c r="AM21" s="23">
        <f t="shared" si="2"/>
        <v>0.30000000000000071</v>
      </c>
      <c r="AN21" s="23">
        <v>22.609503151649971</v>
      </c>
      <c r="AO21" s="23">
        <f t="shared" si="5"/>
        <v>24.245161290322574</v>
      </c>
      <c r="AP21" s="23">
        <f t="shared" si="4"/>
        <v>1.6356581386726035</v>
      </c>
    </row>
    <row r="22" spans="1:42" ht="15.75" customHeight="1" x14ac:dyDescent="0.25">
      <c r="A22" s="48">
        <v>26155110</v>
      </c>
      <c r="B22" s="8" t="s">
        <v>207</v>
      </c>
      <c r="C22" s="12" t="s">
        <v>47</v>
      </c>
      <c r="D22" s="12" t="s">
        <v>208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7"/>
      <c r="AK22" s="21">
        <f t="shared" si="1"/>
        <v>0</v>
      </c>
      <c r="AL22" s="22">
        <v>26.2</v>
      </c>
      <c r="AM22" s="23" t="str">
        <f t="shared" si="2"/>
        <v/>
      </c>
      <c r="AN22" s="23">
        <v>21.409907304412311</v>
      </c>
      <c r="AO22" s="23" t="str">
        <f t="shared" si="5"/>
        <v/>
      </c>
      <c r="AP22" s="23" t="str">
        <f t="shared" si="4"/>
        <v/>
      </c>
    </row>
    <row r="23" spans="1:42" ht="15.75" customHeight="1" x14ac:dyDescent="0.25">
      <c r="A23" s="48">
        <v>26135040</v>
      </c>
      <c r="B23" s="8" t="s">
        <v>209</v>
      </c>
      <c r="C23" s="12" t="s">
        <v>49</v>
      </c>
      <c r="D23" s="12" t="s">
        <v>210</v>
      </c>
      <c r="E23" s="57">
        <v>27.5</v>
      </c>
      <c r="F23" s="57">
        <v>30</v>
      </c>
      <c r="G23" s="57">
        <v>28.2</v>
      </c>
      <c r="H23" s="57">
        <v>26.3</v>
      </c>
      <c r="I23" s="57">
        <v>29.4</v>
      </c>
      <c r="J23" s="57">
        <v>30</v>
      </c>
      <c r="K23" s="57">
        <v>31.4</v>
      </c>
      <c r="L23" s="57">
        <v>29.5</v>
      </c>
      <c r="M23" s="57">
        <v>28.4</v>
      </c>
      <c r="N23" s="57">
        <v>28.8</v>
      </c>
      <c r="O23" s="57">
        <v>26.6</v>
      </c>
      <c r="P23" s="57">
        <v>24.5</v>
      </c>
      <c r="Q23" s="57">
        <v>30</v>
      </c>
      <c r="R23" s="57">
        <v>31.8</v>
      </c>
      <c r="S23" s="57">
        <v>29.5</v>
      </c>
      <c r="T23" s="57">
        <v>30.8</v>
      </c>
      <c r="U23" s="57">
        <v>30.5</v>
      </c>
      <c r="V23" s="57">
        <v>28.5</v>
      </c>
      <c r="W23" s="57">
        <v>24</v>
      </c>
      <c r="X23" s="57">
        <v>27.2</v>
      </c>
      <c r="Y23" s="57">
        <v>29.2</v>
      </c>
      <c r="Z23" s="57">
        <v>29.9</v>
      </c>
      <c r="AA23" s="57">
        <v>25.8</v>
      </c>
      <c r="AB23" s="57">
        <v>28.2</v>
      </c>
      <c r="AC23" s="57">
        <v>28.8</v>
      </c>
      <c r="AD23" s="57">
        <v>27.8</v>
      </c>
      <c r="AE23" s="57">
        <v>27.6</v>
      </c>
      <c r="AF23" s="57">
        <v>30.2</v>
      </c>
      <c r="AG23" s="57">
        <v>30.5</v>
      </c>
      <c r="AH23" s="57">
        <v>30.6</v>
      </c>
      <c r="AI23" s="57">
        <v>30.6</v>
      </c>
      <c r="AJ23" s="37">
        <f t="shared" si="0"/>
        <v>30.6</v>
      </c>
      <c r="AK23" s="21">
        <f t="shared" si="1"/>
        <v>31.8</v>
      </c>
      <c r="AL23" s="22">
        <v>32.5</v>
      </c>
      <c r="AM23" s="23">
        <f t="shared" si="2"/>
        <v>-0.69999999999999929</v>
      </c>
      <c r="AN23" s="23">
        <v>26.8683870967742</v>
      </c>
      <c r="AO23" s="23">
        <f t="shared" si="5"/>
        <v>28.777419354838713</v>
      </c>
      <c r="AP23" s="23">
        <f t="shared" si="4"/>
        <v>1.9090322580645136</v>
      </c>
    </row>
    <row r="24" spans="1:42" ht="15.75" customHeight="1" x14ac:dyDescent="0.25">
      <c r="A24" s="48">
        <v>26125061</v>
      </c>
      <c r="B24" s="8" t="s">
        <v>211</v>
      </c>
      <c r="C24" s="12" t="s">
        <v>212</v>
      </c>
      <c r="D24" s="12" t="s">
        <v>213</v>
      </c>
      <c r="E24" s="57">
        <v>28.8</v>
      </c>
      <c r="F24" s="57">
        <v>30.6</v>
      </c>
      <c r="G24" s="57">
        <v>28.7</v>
      </c>
      <c r="H24" s="57">
        <v>28.3</v>
      </c>
      <c r="I24" s="57">
        <v>29.5</v>
      </c>
      <c r="J24" s="57">
        <v>31.2</v>
      </c>
      <c r="K24" s="57">
        <v>32.799999999999997</v>
      </c>
      <c r="L24" s="57">
        <v>30.1</v>
      </c>
      <c r="M24" s="57">
        <v>28.4</v>
      </c>
      <c r="N24" s="57">
        <v>31.6</v>
      </c>
      <c r="O24" s="57">
        <v>29.1</v>
      </c>
      <c r="P24" s="57">
        <v>25.9</v>
      </c>
      <c r="Q24" s="57">
        <v>32.1</v>
      </c>
      <c r="R24" s="57">
        <v>31.4</v>
      </c>
      <c r="S24" s="57">
        <v>31.4</v>
      </c>
      <c r="T24" s="57">
        <v>32.799999999999997</v>
      </c>
      <c r="U24" s="57">
        <v>28.8</v>
      </c>
      <c r="V24" s="57">
        <v>29.6</v>
      </c>
      <c r="W24" s="57">
        <v>24.9</v>
      </c>
      <c r="X24" s="57">
        <v>27.7</v>
      </c>
      <c r="Y24" s="57">
        <v>28.5</v>
      </c>
      <c r="Z24" s="57">
        <v>29.8</v>
      </c>
      <c r="AA24" s="57">
        <v>27.7</v>
      </c>
      <c r="AB24" s="57">
        <v>29.6</v>
      </c>
      <c r="AC24" s="57">
        <v>28.6</v>
      </c>
      <c r="AD24" s="57">
        <v>27.8</v>
      </c>
      <c r="AE24" s="57">
        <v>29.1</v>
      </c>
      <c r="AF24" s="57">
        <v>31.3</v>
      </c>
      <c r="AG24" s="57">
        <v>31</v>
      </c>
      <c r="AH24" s="57">
        <v>31.5</v>
      </c>
      <c r="AI24" s="57">
        <v>32</v>
      </c>
      <c r="AJ24" s="37">
        <f t="shared" si="0"/>
        <v>32</v>
      </c>
      <c r="AK24" s="21">
        <f t="shared" si="1"/>
        <v>32.799999999999997</v>
      </c>
      <c r="AL24" s="22">
        <v>34.200000000000003</v>
      </c>
      <c r="AM24" s="23">
        <f t="shared" si="2"/>
        <v>-1.4000000000000057</v>
      </c>
      <c r="AN24" s="23">
        <v>28.251824116743482</v>
      </c>
      <c r="AO24" s="23">
        <f t="shared" si="5"/>
        <v>29.696774193548389</v>
      </c>
      <c r="AP24" s="23">
        <f t="shared" si="4"/>
        <v>1.4449500768049077</v>
      </c>
    </row>
    <row r="25" spans="1:42" ht="15.75" customHeight="1" x14ac:dyDescent="0.25">
      <c r="A25" s="48">
        <v>21245040</v>
      </c>
      <c r="B25" s="8" t="s">
        <v>214</v>
      </c>
      <c r="C25" s="12" t="s">
        <v>52</v>
      </c>
      <c r="D25" s="12" t="s">
        <v>215</v>
      </c>
      <c r="E25" s="66">
        <v>32.799999999999997</v>
      </c>
      <c r="F25" s="57">
        <v>32</v>
      </c>
      <c r="G25" s="57">
        <v>29.9</v>
      </c>
      <c r="H25" s="57">
        <v>30.3</v>
      </c>
      <c r="I25" s="57">
        <v>33.4</v>
      </c>
      <c r="J25" s="57">
        <v>34</v>
      </c>
      <c r="K25" s="57">
        <v>33.799999999999997</v>
      </c>
      <c r="L25" s="57">
        <v>33.1</v>
      </c>
      <c r="M25" s="57">
        <v>31.3</v>
      </c>
      <c r="N25" s="57">
        <v>31.2</v>
      </c>
      <c r="O25" s="57">
        <v>31.7</v>
      </c>
      <c r="P25" s="57">
        <v>29.6</v>
      </c>
      <c r="Q25" s="57">
        <v>33</v>
      </c>
      <c r="R25" s="57">
        <v>33.200000000000003</v>
      </c>
      <c r="S25" s="57">
        <v>34.6</v>
      </c>
      <c r="T25" s="57">
        <v>33.299999999999997</v>
      </c>
      <c r="U25" s="57">
        <v>33.200000000000003</v>
      </c>
      <c r="V25" s="57">
        <v>31.1</v>
      </c>
      <c r="W25" s="57">
        <v>31.2</v>
      </c>
      <c r="X25" s="57">
        <v>32.4</v>
      </c>
      <c r="Y25" s="57">
        <v>32.799999999999997</v>
      </c>
      <c r="Z25" s="57">
        <v>34.1</v>
      </c>
      <c r="AA25" s="57">
        <v>32.200000000000003</v>
      </c>
      <c r="AB25" s="57">
        <v>33.700000000000003</v>
      </c>
      <c r="AC25" s="57">
        <v>32.6</v>
      </c>
      <c r="AD25" s="57">
        <v>31.8</v>
      </c>
      <c r="AE25" s="57">
        <v>33.9</v>
      </c>
      <c r="AF25" s="57">
        <v>34</v>
      </c>
      <c r="AG25" s="57">
        <v>32.1</v>
      </c>
      <c r="AH25" s="57">
        <v>35.799999999999997</v>
      </c>
      <c r="AI25" s="57">
        <v>35.1</v>
      </c>
      <c r="AJ25" s="37">
        <f t="shared" si="0"/>
        <v>35.1</v>
      </c>
      <c r="AK25" s="21">
        <f t="shared" si="1"/>
        <v>35.799999999999997</v>
      </c>
      <c r="AL25" s="22">
        <v>35.4</v>
      </c>
      <c r="AM25" s="23">
        <f t="shared" si="2"/>
        <v>0.39999999999999858</v>
      </c>
      <c r="AN25" s="23">
        <v>30.375865393221069</v>
      </c>
      <c r="AO25" s="23">
        <f t="shared" si="5"/>
        <v>32.683870967741939</v>
      </c>
      <c r="AP25" s="23">
        <f t="shared" si="4"/>
        <v>2.3080055745208696</v>
      </c>
    </row>
    <row r="26" spans="1:42" ht="15.75" customHeight="1" x14ac:dyDescent="0.25">
      <c r="A26" s="48">
        <v>21205791</v>
      </c>
      <c r="B26" s="8" t="s">
        <v>216</v>
      </c>
      <c r="C26" s="12" t="s">
        <v>217</v>
      </c>
      <c r="D26" s="12" t="s">
        <v>218</v>
      </c>
      <c r="E26" s="57">
        <v>20.6</v>
      </c>
      <c r="F26" s="57">
        <v>17.899999999999999</v>
      </c>
      <c r="G26" s="57">
        <v>19</v>
      </c>
      <c r="H26" s="57">
        <v>19.600000000000001</v>
      </c>
      <c r="I26" s="57">
        <v>19.7</v>
      </c>
      <c r="J26" s="57">
        <v>21</v>
      </c>
      <c r="K26" s="57">
        <v>20.399999999999999</v>
      </c>
      <c r="L26" s="57">
        <v>20</v>
      </c>
      <c r="M26" s="57">
        <v>20.3</v>
      </c>
      <c r="N26" s="57">
        <v>17.899999999999999</v>
      </c>
      <c r="O26" s="57">
        <v>19.399999999999999</v>
      </c>
      <c r="P26" s="57">
        <v>18</v>
      </c>
      <c r="Q26" s="57">
        <v>18.8</v>
      </c>
      <c r="R26" s="57">
        <v>19.7</v>
      </c>
      <c r="S26" s="57">
        <v>19.5</v>
      </c>
      <c r="T26" s="57">
        <v>21.6</v>
      </c>
      <c r="U26" s="57">
        <v>20.3</v>
      </c>
      <c r="V26" s="57">
        <v>20.6</v>
      </c>
      <c r="W26" s="57">
        <v>19.3</v>
      </c>
      <c r="X26" s="57">
        <v>19.399999999999999</v>
      </c>
      <c r="Y26" s="57">
        <v>20.3</v>
      </c>
      <c r="Z26" s="57">
        <v>20.7</v>
      </c>
      <c r="AA26" s="57">
        <v>19.2</v>
      </c>
      <c r="AB26" s="57">
        <v>20</v>
      </c>
      <c r="AC26" s="57">
        <v>19.8</v>
      </c>
      <c r="AD26" s="57">
        <v>18.2</v>
      </c>
      <c r="AE26" s="57">
        <v>20.2</v>
      </c>
      <c r="AF26" s="57">
        <v>21.08</v>
      </c>
      <c r="AG26" s="57">
        <v>19.8</v>
      </c>
      <c r="AH26" s="57">
        <v>20.2</v>
      </c>
      <c r="AI26" s="57">
        <v>20.8</v>
      </c>
      <c r="AJ26" s="37">
        <f t="shared" si="0"/>
        <v>20.8</v>
      </c>
      <c r="AK26" s="21">
        <f t="shared" si="1"/>
        <v>21.6</v>
      </c>
      <c r="AL26" s="22">
        <v>22.4</v>
      </c>
      <c r="AM26" s="23">
        <f t="shared" si="2"/>
        <v>-0.79999999999999716</v>
      </c>
      <c r="AN26" s="23">
        <v>18.542871607443359</v>
      </c>
      <c r="AO26" s="23">
        <f t="shared" si="5"/>
        <v>19.783225806451615</v>
      </c>
      <c r="AP26" s="23">
        <f t="shared" si="4"/>
        <v>1.2403541990082552</v>
      </c>
    </row>
    <row r="27" spans="1:42" ht="15.75" customHeight="1" x14ac:dyDescent="0.25">
      <c r="A27" s="48">
        <v>24035130</v>
      </c>
      <c r="B27" s="8" t="s">
        <v>219</v>
      </c>
      <c r="C27" s="12" t="s">
        <v>55</v>
      </c>
      <c r="D27" s="12" t="s">
        <v>220</v>
      </c>
      <c r="E27" s="58">
        <v>19.2</v>
      </c>
      <c r="F27" s="57">
        <v>19.600000000000001</v>
      </c>
      <c r="G27" s="57">
        <v>18.100000000000001</v>
      </c>
      <c r="H27" s="57">
        <v>17.2</v>
      </c>
      <c r="I27" s="57">
        <v>20.6</v>
      </c>
      <c r="J27" s="57">
        <v>10.199999999999999</v>
      </c>
      <c r="K27" s="57">
        <v>10.199999999999999</v>
      </c>
      <c r="L27" s="57">
        <v>21</v>
      </c>
      <c r="M27" s="57">
        <v>16.600000000000001</v>
      </c>
      <c r="N27" s="57">
        <v>18.100000000000001</v>
      </c>
      <c r="O27" s="57">
        <v>19.5</v>
      </c>
      <c r="P27" s="57">
        <v>17.2</v>
      </c>
      <c r="Q27" s="57">
        <v>21.4</v>
      </c>
      <c r="R27" s="57">
        <v>20.399999999999999</v>
      </c>
      <c r="S27" s="67">
        <v>21.6</v>
      </c>
      <c r="T27" s="57">
        <v>19.399999999999999</v>
      </c>
      <c r="U27" s="57">
        <v>21</v>
      </c>
      <c r="V27" s="57">
        <v>21.8</v>
      </c>
      <c r="W27" s="57">
        <v>20.399999999999999</v>
      </c>
      <c r="X27" s="57">
        <v>20</v>
      </c>
      <c r="Y27" s="57">
        <v>19.600000000000001</v>
      </c>
      <c r="Z27" s="57">
        <v>21.2</v>
      </c>
      <c r="AA27" s="57">
        <v>18</v>
      </c>
      <c r="AB27" s="57">
        <v>18.899999999999999</v>
      </c>
      <c r="AC27" s="57"/>
      <c r="AD27" s="57">
        <v>21.4</v>
      </c>
      <c r="AE27" s="57">
        <v>20</v>
      </c>
      <c r="AF27" s="57">
        <v>21.2</v>
      </c>
      <c r="AG27" s="57">
        <v>22.2</v>
      </c>
      <c r="AH27" s="57">
        <v>20.6</v>
      </c>
      <c r="AI27" s="57">
        <v>20.2</v>
      </c>
      <c r="AJ27" s="37">
        <f t="shared" si="0"/>
        <v>20.2</v>
      </c>
      <c r="AK27" s="21">
        <f t="shared" si="1"/>
        <v>22.2</v>
      </c>
      <c r="AL27" s="22">
        <v>21.4</v>
      </c>
      <c r="AM27" s="23">
        <f t="shared" si="2"/>
        <v>0.80000000000000071</v>
      </c>
      <c r="AN27" s="23">
        <v>16.682050544108389</v>
      </c>
      <c r="AO27" s="23">
        <f t="shared" si="5"/>
        <v>19.22666666666667</v>
      </c>
      <c r="AP27" s="23">
        <f t="shared" si="4"/>
        <v>2.5446161225582813</v>
      </c>
    </row>
    <row r="28" spans="1:42" ht="15.75" customHeight="1" x14ac:dyDescent="0.25">
      <c r="A28" s="48">
        <v>26075040</v>
      </c>
      <c r="B28" s="8" t="s">
        <v>221</v>
      </c>
      <c r="C28" s="12" t="s">
        <v>56</v>
      </c>
      <c r="D28" s="12" t="s">
        <v>222</v>
      </c>
      <c r="E28" s="57">
        <v>30.5</v>
      </c>
      <c r="F28" s="57">
        <v>33</v>
      </c>
      <c r="G28" s="57">
        <v>30.9</v>
      </c>
      <c r="H28" s="57">
        <v>30.8</v>
      </c>
      <c r="I28" s="57">
        <v>32</v>
      </c>
      <c r="J28" s="57">
        <v>33.9</v>
      </c>
      <c r="K28" s="67">
        <v>35.5</v>
      </c>
      <c r="L28" s="57">
        <v>33.1</v>
      </c>
      <c r="M28" s="57">
        <v>30.3</v>
      </c>
      <c r="N28" s="57">
        <v>32.6</v>
      </c>
      <c r="O28" s="57">
        <v>30.7</v>
      </c>
      <c r="P28" s="57">
        <v>28.8</v>
      </c>
      <c r="Q28" s="57">
        <v>33.200000000000003</v>
      </c>
      <c r="R28" s="57">
        <v>34.1</v>
      </c>
      <c r="S28" s="57">
        <v>34.6</v>
      </c>
      <c r="T28" s="57">
        <v>32.299999999999997</v>
      </c>
      <c r="U28" s="57">
        <v>31.5</v>
      </c>
      <c r="V28" s="57">
        <v>30.5</v>
      </c>
      <c r="W28" s="57">
        <v>29.1</v>
      </c>
      <c r="X28" s="57">
        <v>30.5</v>
      </c>
      <c r="Y28" s="57">
        <v>32.1</v>
      </c>
      <c r="Z28" s="57">
        <v>33.6</v>
      </c>
      <c r="AA28" s="57">
        <v>30.8</v>
      </c>
      <c r="AB28" s="57">
        <v>33.700000000000003</v>
      </c>
      <c r="AC28" s="57">
        <v>31.4</v>
      </c>
      <c r="AD28" s="57">
        <v>30.8</v>
      </c>
      <c r="AE28" s="57">
        <v>31.1</v>
      </c>
      <c r="AF28" s="57">
        <v>32.6</v>
      </c>
      <c r="AG28" s="57">
        <v>33.200000000000003</v>
      </c>
      <c r="AH28" s="57">
        <v>33.299999999999997</v>
      </c>
      <c r="AI28" s="57">
        <v>33.700000000000003</v>
      </c>
      <c r="AJ28" s="37">
        <f t="shared" si="0"/>
        <v>33.700000000000003</v>
      </c>
      <c r="AK28" s="21">
        <f t="shared" si="1"/>
        <v>35.5</v>
      </c>
      <c r="AL28" s="22">
        <v>34.5</v>
      </c>
      <c r="AM28" s="23">
        <f t="shared" si="2"/>
        <v>1</v>
      </c>
      <c r="AN28" s="23">
        <v>30.528452601656159</v>
      </c>
      <c r="AO28" s="23">
        <f t="shared" si="5"/>
        <v>32.07096774193549</v>
      </c>
      <c r="AP28" s="23">
        <f t="shared" si="4"/>
        <v>1.5425151402793311</v>
      </c>
    </row>
    <row r="29" spans="1:42" ht="15.75" customHeight="1" x14ac:dyDescent="0.25">
      <c r="A29" s="48">
        <v>26035030</v>
      </c>
      <c r="B29" s="59" t="s">
        <v>223</v>
      </c>
      <c r="C29" s="12" t="s">
        <v>224</v>
      </c>
      <c r="D29" s="12" t="s">
        <v>113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7"/>
      <c r="AK29" s="21">
        <f t="shared" si="1"/>
        <v>0</v>
      </c>
      <c r="AL29" s="22"/>
      <c r="AM29" s="23" t="str">
        <f t="shared" si="2"/>
        <v/>
      </c>
      <c r="AN29" s="23">
        <v>25.760295367649579</v>
      </c>
      <c r="AO29" s="23" t="str">
        <f t="shared" si="5"/>
        <v/>
      </c>
      <c r="AP29" s="23" t="str">
        <f t="shared" si="4"/>
        <v/>
      </c>
    </row>
    <row r="30" spans="1:42" ht="15.75" customHeight="1" x14ac:dyDescent="0.25">
      <c r="A30" s="48">
        <v>21115020</v>
      </c>
      <c r="B30" s="8" t="s">
        <v>225</v>
      </c>
      <c r="C30" s="12" t="s">
        <v>59</v>
      </c>
      <c r="D30" s="12" t="s">
        <v>226</v>
      </c>
      <c r="E30" s="57">
        <v>34</v>
      </c>
      <c r="F30" s="57">
        <v>31.7</v>
      </c>
      <c r="G30" s="57">
        <v>32.6</v>
      </c>
      <c r="H30" s="57">
        <v>33.5</v>
      </c>
      <c r="I30" s="57">
        <v>35.1</v>
      </c>
      <c r="J30" s="57">
        <v>37.200000000000003</v>
      </c>
      <c r="K30" s="57">
        <v>36.299999999999997</v>
      </c>
      <c r="L30" s="57">
        <v>35</v>
      </c>
      <c r="M30" s="57">
        <v>32.799999999999997</v>
      </c>
      <c r="N30" s="57">
        <v>35</v>
      </c>
      <c r="O30" s="57">
        <v>35.799999999999997</v>
      </c>
      <c r="P30" s="57">
        <v>33.6</v>
      </c>
      <c r="Q30" s="57">
        <v>36.200000000000003</v>
      </c>
      <c r="R30" s="57">
        <v>34</v>
      </c>
      <c r="S30" s="57">
        <v>36.200000000000003</v>
      </c>
      <c r="T30" s="57">
        <v>35.299999999999997</v>
      </c>
      <c r="U30" s="57">
        <v>36.200000000000003</v>
      </c>
      <c r="V30" s="57">
        <v>31.8</v>
      </c>
      <c r="W30" s="57">
        <v>33.200000000000003</v>
      </c>
      <c r="X30" s="57">
        <v>35.299999999999997</v>
      </c>
      <c r="Y30" s="57">
        <v>36.5</v>
      </c>
      <c r="Z30" s="57">
        <v>36</v>
      </c>
      <c r="AA30" s="57">
        <v>34.700000000000003</v>
      </c>
      <c r="AB30" s="57">
        <v>37</v>
      </c>
      <c r="AC30" s="57">
        <v>35.299999999999997</v>
      </c>
      <c r="AD30" s="57">
        <v>34.700000000000003</v>
      </c>
      <c r="AE30" s="57">
        <v>37.299999999999997</v>
      </c>
      <c r="AF30" s="57">
        <v>36.799999999999997</v>
      </c>
      <c r="AG30" s="57">
        <v>36.200000000000003</v>
      </c>
      <c r="AH30" s="57">
        <v>35.6</v>
      </c>
      <c r="AI30" s="57">
        <v>36.200000000000003</v>
      </c>
      <c r="AJ30" s="37">
        <f t="shared" si="0"/>
        <v>36.200000000000003</v>
      </c>
      <c r="AK30" s="21">
        <f t="shared" si="1"/>
        <v>37.299999999999997</v>
      </c>
      <c r="AL30" s="22">
        <v>38.6</v>
      </c>
      <c r="AM30" s="23">
        <f t="shared" si="2"/>
        <v>-1.3000000000000043</v>
      </c>
      <c r="AN30" s="23">
        <v>33.74225089605735</v>
      </c>
      <c r="AO30" s="23">
        <f t="shared" si="5"/>
        <v>35.067741935483873</v>
      </c>
      <c r="AP30" s="23">
        <f t="shared" si="4"/>
        <v>1.3254910394265238</v>
      </c>
    </row>
    <row r="31" spans="1:42" ht="15.75" customHeight="1" x14ac:dyDescent="0.25">
      <c r="A31" s="48">
        <v>52045020</v>
      </c>
      <c r="B31" s="8" t="s">
        <v>227</v>
      </c>
      <c r="C31" s="12" t="s">
        <v>228</v>
      </c>
      <c r="D31" s="12" t="s">
        <v>229</v>
      </c>
      <c r="E31" s="57">
        <v>28.6</v>
      </c>
      <c r="F31" s="57">
        <v>27.3</v>
      </c>
      <c r="G31" s="57">
        <v>25.4</v>
      </c>
      <c r="H31" s="57">
        <v>26.4</v>
      </c>
      <c r="I31" s="57">
        <v>29</v>
      </c>
      <c r="J31" s="57">
        <v>28.2</v>
      </c>
      <c r="K31" s="57">
        <v>29.2</v>
      </c>
      <c r="L31" s="57">
        <v>28.8</v>
      </c>
      <c r="M31" s="57">
        <v>28.1</v>
      </c>
      <c r="N31" s="57">
        <v>27.5</v>
      </c>
      <c r="O31" s="57">
        <v>27.8</v>
      </c>
      <c r="P31" s="57">
        <v>25.8</v>
      </c>
      <c r="Q31" s="57">
        <v>26.6</v>
      </c>
      <c r="R31" s="57">
        <v>28.2</v>
      </c>
      <c r="S31" s="57">
        <v>28.6</v>
      </c>
      <c r="T31" s="57">
        <v>29.4</v>
      </c>
      <c r="U31" s="57">
        <v>27.2</v>
      </c>
      <c r="V31" s="57">
        <v>27.4</v>
      </c>
      <c r="W31" s="57">
        <v>23.8</v>
      </c>
      <c r="X31" s="57">
        <v>24.9</v>
      </c>
      <c r="Y31" s="57">
        <v>24.9</v>
      </c>
      <c r="Z31" s="57">
        <v>29.1</v>
      </c>
      <c r="AA31" s="57">
        <v>25.3</v>
      </c>
      <c r="AB31" s="57">
        <v>26.2</v>
      </c>
      <c r="AC31" s="57">
        <v>27.6</v>
      </c>
      <c r="AD31" s="57">
        <v>27.2</v>
      </c>
      <c r="AE31" s="57">
        <v>27</v>
      </c>
      <c r="AF31" s="57">
        <v>28.3</v>
      </c>
      <c r="AG31" s="57">
        <v>28.2</v>
      </c>
      <c r="AH31" s="57">
        <v>27.6</v>
      </c>
      <c r="AI31" s="57">
        <v>27.8</v>
      </c>
      <c r="AJ31" s="37">
        <f t="shared" si="0"/>
        <v>27.8</v>
      </c>
      <c r="AK31" s="21">
        <f t="shared" si="1"/>
        <v>29.4</v>
      </c>
      <c r="AL31" s="22">
        <v>30.2</v>
      </c>
      <c r="AM31" s="23">
        <f t="shared" si="2"/>
        <v>-0.80000000000000071</v>
      </c>
      <c r="AN31" s="23">
        <v>25.387424837120619</v>
      </c>
      <c r="AO31" s="23">
        <f t="shared" si="5"/>
        <v>27.335483870967742</v>
      </c>
      <c r="AP31" s="23">
        <f t="shared" si="4"/>
        <v>1.9480590338471231</v>
      </c>
    </row>
    <row r="32" spans="1:42" ht="15.75" customHeight="1" x14ac:dyDescent="0.25">
      <c r="A32" s="48">
        <v>52055210</v>
      </c>
      <c r="B32" s="8" t="s">
        <v>230</v>
      </c>
      <c r="C32" s="12" t="s">
        <v>61</v>
      </c>
      <c r="D32" s="12" t="s">
        <v>229</v>
      </c>
      <c r="E32" s="58">
        <v>18.600000000000001</v>
      </c>
      <c r="F32" s="57">
        <v>18</v>
      </c>
      <c r="G32" s="57">
        <v>15.8</v>
      </c>
      <c r="H32" s="57">
        <v>18.399999999999999</v>
      </c>
      <c r="I32" s="57">
        <v>17.399999999999999</v>
      </c>
      <c r="J32" s="57">
        <v>17.600000000000001</v>
      </c>
      <c r="K32" s="57">
        <v>18.8</v>
      </c>
      <c r="L32" s="57">
        <v>19.2</v>
      </c>
      <c r="M32" s="57">
        <v>20.2</v>
      </c>
      <c r="N32" s="57">
        <v>17.2</v>
      </c>
      <c r="O32" s="57">
        <v>17.8</v>
      </c>
      <c r="P32" s="57">
        <v>15.4</v>
      </c>
      <c r="Q32" s="57">
        <v>17.399999999999999</v>
      </c>
      <c r="R32" s="57">
        <v>17.8</v>
      </c>
      <c r="S32" s="57">
        <v>18.2</v>
      </c>
      <c r="T32" s="57">
        <v>18</v>
      </c>
      <c r="U32" s="57">
        <v>17.8</v>
      </c>
      <c r="V32" s="57">
        <v>18.2</v>
      </c>
      <c r="W32" s="57">
        <v>17.600000000000001</v>
      </c>
      <c r="X32" s="57">
        <v>19.399999999999999</v>
      </c>
      <c r="Y32" s="57">
        <v>19.600000000000001</v>
      </c>
      <c r="Z32" s="57">
        <v>20</v>
      </c>
      <c r="AA32" s="57">
        <v>16.600000000000001</v>
      </c>
      <c r="AB32" s="57">
        <v>13</v>
      </c>
      <c r="AC32" s="57">
        <v>17.399999999999999</v>
      </c>
      <c r="AD32" s="57">
        <v>16.600000000000001</v>
      </c>
      <c r="AE32" s="57">
        <v>17.8</v>
      </c>
      <c r="AF32" s="57">
        <v>18.399999999999999</v>
      </c>
      <c r="AG32" s="57">
        <v>18</v>
      </c>
      <c r="AH32" s="57">
        <v>17.399999999999999</v>
      </c>
      <c r="AI32" s="57">
        <v>16.600000000000001</v>
      </c>
      <c r="AJ32" s="37">
        <f t="shared" si="0"/>
        <v>16.600000000000001</v>
      </c>
      <c r="AK32" s="21">
        <f t="shared" si="1"/>
        <v>20.2</v>
      </c>
      <c r="AL32" s="22">
        <v>21.8</v>
      </c>
      <c r="AM32" s="23">
        <f t="shared" si="2"/>
        <v>-1.6000000000000014</v>
      </c>
      <c r="AN32" s="27">
        <v>16.329537773261251</v>
      </c>
      <c r="AO32" s="23">
        <f t="shared" si="5"/>
        <v>17.748387096774195</v>
      </c>
      <c r="AP32" s="23">
        <f t="shared" si="4"/>
        <v>1.4188493235129442</v>
      </c>
    </row>
    <row r="33" spans="1:47" ht="15.75" customHeight="1" x14ac:dyDescent="0.25">
      <c r="A33" s="48">
        <v>52055230</v>
      </c>
      <c r="B33" s="8" t="s">
        <v>231</v>
      </c>
      <c r="C33" s="12" t="s">
        <v>232</v>
      </c>
      <c r="D33" s="12" t="s">
        <v>229</v>
      </c>
      <c r="E33" s="57">
        <v>15.2</v>
      </c>
      <c r="F33" s="57">
        <v>15.2</v>
      </c>
      <c r="G33" s="57">
        <v>14.4</v>
      </c>
      <c r="H33" s="57">
        <v>14.8</v>
      </c>
      <c r="I33" s="57">
        <v>17.600000000000001</v>
      </c>
      <c r="J33" s="57">
        <v>16</v>
      </c>
      <c r="K33" s="57">
        <v>16.600000000000001</v>
      </c>
      <c r="L33" s="57">
        <v>16.399999999999999</v>
      </c>
      <c r="M33" s="57">
        <v>17.3</v>
      </c>
      <c r="N33" s="57">
        <v>15</v>
      </c>
      <c r="O33" s="57">
        <v>15.6</v>
      </c>
      <c r="P33" s="57">
        <v>15.2</v>
      </c>
      <c r="Q33" s="57">
        <v>14</v>
      </c>
      <c r="R33" s="57">
        <v>15</v>
      </c>
      <c r="S33" s="57">
        <v>16</v>
      </c>
      <c r="T33" s="57">
        <v>16.399999999999999</v>
      </c>
      <c r="U33" s="57">
        <v>14.8</v>
      </c>
      <c r="V33" s="57">
        <v>16</v>
      </c>
      <c r="W33" s="57">
        <v>16.2</v>
      </c>
      <c r="X33" s="57">
        <v>17.399999999999999</v>
      </c>
      <c r="Y33" s="57">
        <v>16.600000000000001</v>
      </c>
      <c r="Z33" s="57">
        <v>16.399999999999999</v>
      </c>
      <c r="AA33" s="57">
        <v>14.8</v>
      </c>
      <c r="AB33" s="57">
        <v>14.2</v>
      </c>
      <c r="AC33" s="57">
        <v>15.2</v>
      </c>
      <c r="AD33" s="57">
        <v>15.6</v>
      </c>
      <c r="AE33" s="57">
        <v>14.6</v>
      </c>
      <c r="AF33" s="57">
        <v>15</v>
      </c>
      <c r="AG33" s="57">
        <v>15.3</v>
      </c>
      <c r="AH33" s="57">
        <v>15.6</v>
      </c>
      <c r="AI33" s="57">
        <v>15.2</v>
      </c>
      <c r="AJ33" s="37">
        <f t="shared" si="0"/>
        <v>15.2</v>
      </c>
      <c r="AK33" s="21">
        <f t="shared" si="1"/>
        <v>17.600000000000001</v>
      </c>
      <c r="AL33" s="22">
        <v>20</v>
      </c>
      <c r="AM33" s="23">
        <f t="shared" si="2"/>
        <v>-2.3999999999999986</v>
      </c>
      <c r="AN33" s="23">
        <v>14.744612532443449</v>
      </c>
      <c r="AO33" s="23">
        <f t="shared" si="5"/>
        <v>15.600000000000001</v>
      </c>
      <c r="AP33" s="23">
        <f t="shared" si="4"/>
        <v>0.85538746755655204</v>
      </c>
      <c r="AT33" s="15"/>
    </row>
    <row r="34" spans="1:47" s="2" customFormat="1" ht="15.75" customHeight="1" x14ac:dyDescent="0.2">
      <c r="A34" s="49"/>
      <c r="B34" s="7" t="s">
        <v>268</v>
      </c>
      <c r="C34" s="11"/>
      <c r="D34" s="11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6"/>
      <c r="AO34" s="36"/>
      <c r="AP34" s="36"/>
      <c r="AQ34" s="17"/>
      <c r="AR34" s="17"/>
      <c r="AS34" s="17"/>
      <c r="AT34" s="15"/>
      <c r="AU34" s="17"/>
    </row>
    <row r="35" spans="1:47" ht="15.75" customHeight="1" x14ac:dyDescent="0.25">
      <c r="A35" s="48">
        <v>11045010</v>
      </c>
      <c r="B35" s="8" t="s">
        <v>233</v>
      </c>
      <c r="C35" s="12" t="s">
        <v>66</v>
      </c>
      <c r="D35" s="12" t="s">
        <v>234</v>
      </c>
      <c r="E35" s="57">
        <v>32.200000000000003</v>
      </c>
      <c r="F35" s="57">
        <v>33</v>
      </c>
      <c r="G35" s="57">
        <v>31.8</v>
      </c>
      <c r="H35" s="57">
        <v>31.6</v>
      </c>
      <c r="I35" s="57">
        <v>31.6</v>
      </c>
      <c r="J35" s="57">
        <v>34.6</v>
      </c>
      <c r="K35" s="57">
        <v>33.200000000000003</v>
      </c>
      <c r="L35" s="57">
        <v>31</v>
      </c>
      <c r="M35" s="57">
        <v>32.200000000000003</v>
      </c>
      <c r="N35" s="57">
        <v>33.4</v>
      </c>
      <c r="O35" s="57">
        <v>30.2</v>
      </c>
      <c r="P35" s="57">
        <v>27.4</v>
      </c>
      <c r="Q35" s="57">
        <v>33.200000000000003</v>
      </c>
      <c r="R35" s="57">
        <v>33.799999999999997</v>
      </c>
      <c r="S35" s="57">
        <v>30.8</v>
      </c>
      <c r="T35" s="57">
        <v>34.6</v>
      </c>
      <c r="U35" s="57">
        <v>33.4</v>
      </c>
      <c r="V35" s="57">
        <v>32.4</v>
      </c>
      <c r="W35" s="57">
        <v>28</v>
      </c>
      <c r="X35" s="57">
        <v>31.4</v>
      </c>
      <c r="Y35" s="57">
        <v>31.2</v>
      </c>
      <c r="Z35" s="57">
        <v>31</v>
      </c>
      <c r="AA35" s="57">
        <v>29.4</v>
      </c>
      <c r="AB35" s="57">
        <v>33.200000000000003</v>
      </c>
      <c r="AC35" s="57">
        <v>33.4</v>
      </c>
      <c r="AD35" s="57">
        <v>28.2</v>
      </c>
      <c r="AE35" s="57">
        <v>33.799999999999997</v>
      </c>
      <c r="AF35" s="57">
        <v>33.6</v>
      </c>
      <c r="AG35" s="57">
        <v>34.200000000000003</v>
      </c>
      <c r="AH35" s="57">
        <v>32.799999999999997</v>
      </c>
      <c r="AI35" s="57">
        <v>31.2</v>
      </c>
      <c r="AJ35" s="37">
        <f t="shared" si="0"/>
        <v>31.2</v>
      </c>
      <c r="AK35" s="21">
        <f t="shared" si="1"/>
        <v>34.6</v>
      </c>
      <c r="AL35" s="22">
        <v>36.200000000000003</v>
      </c>
      <c r="AM35" s="23">
        <f t="shared" si="2"/>
        <v>-1.6000000000000014</v>
      </c>
      <c r="AN35" s="23">
        <v>31.072695852534562</v>
      </c>
      <c r="AO35" s="23">
        <f>IF(COUNTIF(E35:AI35,"&gt;0")&gt;=15,AVERAGE(E35:AI35),"")</f>
        <v>31.993548387096773</v>
      </c>
      <c r="AP35" s="23">
        <f t="shared" si="4"/>
        <v>0.92085253456221139</v>
      </c>
      <c r="AT35" s="15"/>
    </row>
    <row r="36" spans="1:47" ht="15.75" customHeight="1" x14ac:dyDescent="0.25">
      <c r="A36" s="48">
        <v>53115010</v>
      </c>
      <c r="B36" s="8" t="s">
        <v>235</v>
      </c>
      <c r="C36" s="12" t="s">
        <v>68</v>
      </c>
      <c r="D36" s="12" t="s">
        <v>236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37"/>
      <c r="AK36" s="21">
        <f t="shared" si="1"/>
        <v>0</v>
      </c>
      <c r="AL36" s="22">
        <v>34.200000000000003</v>
      </c>
      <c r="AM36" s="23" t="str">
        <f t="shared" si="2"/>
        <v/>
      </c>
      <c r="AN36" s="23">
        <v>30.310080645161289</v>
      </c>
      <c r="AO36" s="23" t="str">
        <f>IF(COUNTIF(E36:AI36,"&gt;0")&gt;=15,AVERAGE(E36:AI36),"")</f>
        <v/>
      </c>
      <c r="AP36" s="23" t="str">
        <f t="shared" ref="AP36" si="6">IF(AN36&gt;0,IFERROR(AO36-AN36,""),"")</f>
        <v/>
      </c>
      <c r="AT36" s="15"/>
    </row>
    <row r="37" spans="1:47" s="2" customFormat="1" ht="15.75" customHeight="1" x14ac:dyDescent="0.2">
      <c r="A37" s="49"/>
      <c r="B37" s="7" t="s">
        <v>269</v>
      </c>
      <c r="C37" s="11"/>
      <c r="D37" s="11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6"/>
      <c r="AO37" s="36"/>
      <c r="AP37" s="36"/>
      <c r="AQ37" s="17"/>
      <c r="AR37" s="17"/>
      <c r="AS37" s="17"/>
      <c r="AT37" s="15"/>
      <c r="AU37" s="17"/>
    </row>
    <row r="38" spans="1:47" ht="15.75" customHeight="1" x14ac:dyDescent="0.25">
      <c r="A38" s="48">
        <v>37055010</v>
      </c>
      <c r="B38" s="8" t="s">
        <v>237</v>
      </c>
      <c r="C38" s="12" t="s">
        <v>71</v>
      </c>
      <c r="D38" s="12" t="s">
        <v>71</v>
      </c>
      <c r="E38" s="57">
        <v>33.1</v>
      </c>
      <c r="F38" s="57">
        <v>27</v>
      </c>
      <c r="G38" s="57">
        <v>27.8</v>
      </c>
      <c r="H38" s="57">
        <v>29.1</v>
      </c>
      <c r="I38" s="57">
        <v>30</v>
      </c>
      <c r="J38" s="57">
        <v>31.2</v>
      </c>
      <c r="K38" s="57">
        <v>30.4</v>
      </c>
      <c r="L38" s="57">
        <v>32.4</v>
      </c>
      <c r="M38" s="57">
        <v>26.2</v>
      </c>
      <c r="N38" s="57">
        <v>30.4</v>
      </c>
      <c r="O38" s="57">
        <v>30.1</v>
      </c>
      <c r="P38" s="57">
        <v>26.7</v>
      </c>
      <c r="Q38" s="57">
        <v>31.4</v>
      </c>
      <c r="R38" s="57">
        <v>28.3</v>
      </c>
      <c r="S38" s="57">
        <v>32.4</v>
      </c>
      <c r="T38" s="57">
        <v>32.200000000000003</v>
      </c>
      <c r="U38" s="57">
        <v>32.5</v>
      </c>
      <c r="V38" s="57">
        <v>31.8</v>
      </c>
      <c r="W38" s="57">
        <v>31.5</v>
      </c>
      <c r="X38" s="57">
        <v>26.4</v>
      </c>
      <c r="Y38" s="57">
        <v>31.6</v>
      </c>
      <c r="Z38" s="57">
        <v>29</v>
      </c>
      <c r="AA38" s="57">
        <v>29.8</v>
      </c>
      <c r="AB38" s="57">
        <v>32.6</v>
      </c>
      <c r="AC38" s="57">
        <v>30.7</v>
      </c>
      <c r="AD38" s="57">
        <v>26.5</v>
      </c>
      <c r="AE38" s="57">
        <v>30.6</v>
      </c>
      <c r="AF38" s="57">
        <v>33.4</v>
      </c>
      <c r="AG38" s="57">
        <v>30.7</v>
      </c>
      <c r="AH38" s="57">
        <v>33.200000000000003</v>
      </c>
      <c r="AI38" s="57">
        <v>26.6</v>
      </c>
      <c r="AJ38" s="37">
        <f t="shared" si="0"/>
        <v>26.6</v>
      </c>
      <c r="AK38" s="21">
        <f t="shared" si="1"/>
        <v>33.4</v>
      </c>
      <c r="AL38" s="22">
        <v>38</v>
      </c>
      <c r="AM38" s="23">
        <f t="shared" si="2"/>
        <v>-4.6000000000000014</v>
      </c>
      <c r="AN38" s="23">
        <v>30.029026223392581</v>
      </c>
      <c r="AO38" s="23">
        <f>IF(COUNTIF(E38:AI38,"&gt;0")&gt;=15,AVERAGE(E38:AI38),"")</f>
        <v>30.180645161290322</v>
      </c>
      <c r="AP38" s="23">
        <f t="shared" si="4"/>
        <v>0.15161893789774084</v>
      </c>
      <c r="AT38" s="15"/>
    </row>
    <row r="39" spans="1:47" ht="15.75" customHeight="1" x14ac:dyDescent="0.25">
      <c r="A39" s="48">
        <v>38015030</v>
      </c>
      <c r="B39" s="8" t="s">
        <v>238</v>
      </c>
      <c r="C39" s="12" t="s">
        <v>73</v>
      </c>
      <c r="D39" s="12" t="s">
        <v>239</v>
      </c>
      <c r="E39" s="57">
        <v>31.4</v>
      </c>
      <c r="F39" s="57">
        <v>31</v>
      </c>
      <c r="G39" s="57">
        <v>31</v>
      </c>
      <c r="H39" s="57">
        <v>28.8</v>
      </c>
      <c r="I39" s="57">
        <v>25.4</v>
      </c>
      <c r="J39" s="57">
        <v>31.7</v>
      </c>
      <c r="K39" s="57">
        <v>31</v>
      </c>
      <c r="L39" s="57">
        <v>32</v>
      </c>
      <c r="M39" s="57">
        <v>31.6</v>
      </c>
      <c r="N39" s="57">
        <v>29.4</v>
      </c>
      <c r="O39" s="57">
        <v>32.299999999999997</v>
      </c>
      <c r="P39" s="57">
        <v>32</v>
      </c>
      <c r="Q39" s="57">
        <v>31.6</v>
      </c>
      <c r="R39" s="57">
        <v>33.200000000000003</v>
      </c>
      <c r="S39" s="57">
        <v>33.6</v>
      </c>
      <c r="T39" s="57">
        <v>33.4</v>
      </c>
      <c r="U39" s="57">
        <v>34.4</v>
      </c>
      <c r="V39" s="57">
        <v>30.2</v>
      </c>
      <c r="W39" s="57">
        <v>29</v>
      </c>
      <c r="X39" s="57">
        <v>32.4</v>
      </c>
      <c r="Y39" s="57">
        <v>33.1</v>
      </c>
      <c r="Z39" s="57">
        <v>32.4</v>
      </c>
      <c r="AA39" s="57">
        <v>31.2</v>
      </c>
      <c r="AB39" s="57">
        <v>32.4</v>
      </c>
      <c r="AC39" s="57">
        <v>33.6</v>
      </c>
      <c r="AD39" s="57">
        <v>29</v>
      </c>
      <c r="AE39" s="57">
        <v>33.4</v>
      </c>
      <c r="AF39" s="57">
        <v>32.4</v>
      </c>
      <c r="AG39" s="57">
        <v>33.6</v>
      </c>
      <c r="AH39" s="57">
        <v>34.4</v>
      </c>
      <c r="AI39" s="57">
        <v>30.6</v>
      </c>
      <c r="AJ39" s="37">
        <f t="shared" si="0"/>
        <v>30.6</v>
      </c>
      <c r="AK39" s="21">
        <f t="shared" si="1"/>
        <v>34.4</v>
      </c>
      <c r="AL39" s="22">
        <v>37.4</v>
      </c>
      <c r="AM39" s="23">
        <f t="shared" si="2"/>
        <v>-3</v>
      </c>
      <c r="AN39" s="23">
        <v>30.843133110863921</v>
      </c>
      <c r="AO39" s="23">
        <f t="shared" ref="AO39:AO48" si="7">IF(COUNTIF(E39:AI39,"&gt;0")&gt;=15,AVERAGE(E39:AI39),"")</f>
        <v>31.661290322580644</v>
      </c>
      <c r="AP39" s="23">
        <f t="shared" si="4"/>
        <v>0.81815721171672351</v>
      </c>
      <c r="AT39" s="15"/>
    </row>
    <row r="40" spans="1:47" ht="15.75" customHeight="1" x14ac:dyDescent="0.25">
      <c r="A40" s="48">
        <v>35035020</v>
      </c>
      <c r="B40" s="8" t="s">
        <v>240</v>
      </c>
      <c r="C40" s="12" t="s">
        <v>75</v>
      </c>
      <c r="D40" s="12" t="s">
        <v>241</v>
      </c>
      <c r="E40" s="57">
        <v>30.7</v>
      </c>
      <c r="F40" s="57">
        <v>25.2</v>
      </c>
      <c r="G40" s="57">
        <v>27.5</v>
      </c>
      <c r="H40" s="57">
        <v>27.8</v>
      </c>
      <c r="I40" s="57">
        <v>28.2</v>
      </c>
      <c r="J40" s="57">
        <v>30.6</v>
      </c>
      <c r="K40" s="57">
        <v>28.3</v>
      </c>
      <c r="L40" s="57">
        <v>30.4</v>
      </c>
      <c r="M40" s="57">
        <v>27.3</v>
      </c>
      <c r="N40" s="57">
        <v>30.6</v>
      </c>
      <c r="O40" s="57">
        <v>30.4</v>
      </c>
      <c r="P40" s="57">
        <v>30.2</v>
      </c>
      <c r="Q40" s="57">
        <v>31.3</v>
      </c>
      <c r="R40" s="57">
        <v>29.6</v>
      </c>
      <c r="S40" s="57">
        <v>30.6</v>
      </c>
      <c r="T40" s="57">
        <v>30.2</v>
      </c>
      <c r="U40" s="57">
        <v>31.7</v>
      </c>
      <c r="V40" s="57">
        <v>29.2</v>
      </c>
      <c r="W40" s="57">
        <v>30.2</v>
      </c>
      <c r="X40" s="57">
        <v>30.8</v>
      </c>
      <c r="Y40" s="57">
        <v>31.3</v>
      </c>
      <c r="Z40" s="57">
        <v>31.4</v>
      </c>
      <c r="AA40" s="57">
        <v>29.8</v>
      </c>
      <c r="AB40" s="57">
        <v>32.200000000000003</v>
      </c>
      <c r="AC40" s="57">
        <v>31.8</v>
      </c>
      <c r="AD40" s="57">
        <v>30.6</v>
      </c>
      <c r="AE40" s="57">
        <v>31.2</v>
      </c>
      <c r="AF40" s="57">
        <v>32.200000000000003</v>
      </c>
      <c r="AG40" s="57">
        <v>28.8</v>
      </c>
      <c r="AH40" s="57">
        <v>31.8</v>
      </c>
      <c r="AI40" s="57">
        <v>31.4</v>
      </c>
      <c r="AJ40" s="37">
        <f t="shared" si="0"/>
        <v>31.4</v>
      </c>
      <c r="AK40" s="21">
        <f t="shared" si="1"/>
        <v>32.200000000000003</v>
      </c>
      <c r="AL40" s="22">
        <v>33.5</v>
      </c>
      <c r="AM40" s="23">
        <f t="shared" si="2"/>
        <v>-1.2999999999999972</v>
      </c>
      <c r="AN40" s="23">
        <v>28.947548387096781</v>
      </c>
      <c r="AO40" s="23">
        <f t="shared" si="7"/>
        <v>30.106451612903225</v>
      </c>
      <c r="AP40" s="23">
        <f t="shared" si="4"/>
        <v>1.1589032258064442</v>
      </c>
      <c r="AT40" s="15"/>
    </row>
    <row r="41" spans="1:47" ht="15.75" customHeight="1" x14ac:dyDescent="0.25">
      <c r="A41" s="48">
        <v>35215020</v>
      </c>
      <c r="B41" s="8" t="s">
        <v>242</v>
      </c>
      <c r="C41" s="12" t="s">
        <v>77</v>
      </c>
      <c r="D41" s="12" t="s">
        <v>243</v>
      </c>
      <c r="E41" s="58">
        <v>30.8</v>
      </c>
      <c r="F41" s="57">
        <v>27.6</v>
      </c>
      <c r="G41" s="57">
        <v>28</v>
      </c>
      <c r="H41" s="57">
        <v>26.6</v>
      </c>
      <c r="I41" s="57">
        <v>28.2</v>
      </c>
      <c r="J41" s="57">
        <v>31</v>
      </c>
      <c r="K41" s="57">
        <v>28.8</v>
      </c>
      <c r="L41" s="57">
        <v>31.6</v>
      </c>
      <c r="M41" s="57">
        <v>28.4</v>
      </c>
      <c r="N41" s="57">
        <v>32</v>
      </c>
      <c r="O41" s="57">
        <v>31.6</v>
      </c>
      <c r="P41" s="57">
        <v>29.6</v>
      </c>
      <c r="Q41" s="57">
        <v>31.4</v>
      </c>
      <c r="R41" s="57">
        <v>32.6</v>
      </c>
      <c r="S41" s="57">
        <v>33.4</v>
      </c>
      <c r="T41" s="57">
        <v>33.200000000000003</v>
      </c>
      <c r="U41" s="57">
        <v>33.799999999999997</v>
      </c>
      <c r="V41" s="57">
        <v>29.6</v>
      </c>
      <c r="W41" s="57">
        <v>29.2</v>
      </c>
      <c r="X41" s="57">
        <v>29.6</v>
      </c>
      <c r="Y41" s="57">
        <v>32.6</v>
      </c>
      <c r="Z41" s="57">
        <v>32</v>
      </c>
      <c r="AA41" s="57">
        <v>27.2</v>
      </c>
      <c r="AB41" s="57">
        <v>36</v>
      </c>
      <c r="AC41" s="57">
        <v>31.4</v>
      </c>
      <c r="AD41" s="57">
        <v>28.2</v>
      </c>
      <c r="AE41" s="57">
        <v>32.6</v>
      </c>
      <c r="AF41" s="57">
        <v>33</v>
      </c>
      <c r="AG41" s="57">
        <v>33.200000000000003</v>
      </c>
      <c r="AH41" s="57">
        <v>32.200000000000003</v>
      </c>
      <c r="AI41" s="57">
        <v>31.4</v>
      </c>
      <c r="AJ41" s="37">
        <f t="shared" si="0"/>
        <v>31.4</v>
      </c>
      <c r="AK41" s="21">
        <f t="shared" si="1"/>
        <v>36</v>
      </c>
      <c r="AL41" s="22">
        <v>34.4</v>
      </c>
      <c r="AM41" s="23">
        <f t="shared" si="2"/>
        <v>1.6000000000000014</v>
      </c>
      <c r="AN41" s="23">
        <v>29.366308243727591</v>
      </c>
      <c r="AO41" s="23">
        <f t="shared" si="7"/>
        <v>30.864516129032268</v>
      </c>
      <c r="AP41" s="23">
        <f t="shared" si="4"/>
        <v>1.4982078853046765</v>
      </c>
      <c r="AT41" s="15"/>
    </row>
    <row r="42" spans="1:47" ht="15.75" customHeight="1" x14ac:dyDescent="0.25">
      <c r="A42" s="48">
        <v>32105080</v>
      </c>
      <c r="B42" s="8" t="s">
        <v>244</v>
      </c>
      <c r="C42" s="12" t="s">
        <v>245</v>
      </c>
      <c r="D42" s="12" t="s">
        <v>246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7"/>
      <c r="AK42" s="21">
        <f t="shared" si="1"/>
        <v>0</v>
      </c>
      <c r="AL42" s="22"/>
      <c r="AM42" s="23" t="str">
        <f t="shared" si="2"/>
        <v/>
      </c>
      <c r="AN42" s="23">
        <v>29.745030668997298</v>
      </c>
      <c r="AO42" s="23" t="str">
        <f t="shared" si="7"/>
        <v/>
      </c>
      <c r="AP42" s="23" t="str">
        <f t="shared" si="4"/>
        <v/>
      </c>
      <c r="AT42" s="15"/>
    </row>
    <row r="43" spans="1:47" ht="15.75" customHeight="1" x14ac:dyDescent="0.25">
      <c r="A43" s="48">
        <v>31095030</v>
      </c>
      <c r="B43" s="8" t="s">
        <v>247</v>
      </c>
      <c r="C43" s="12" t="s">
        <v>248</v>
      </c>
      <c r="D43" s="12" t="s">
        <v>249</v>
      </c>
      <c r="E43" s="29">
        <v>31.6</v>
      </c>
      <c r="F43" s="57">
        <v>31.6</v>
      </c>
      <c r="G43" s="57"/>
      <c r="H43" s="57">
        <v>28</v>
      </c>
      <c r="I43" s="57">
        <v>26.4</v>
      </c>
      <c r="J43" s="57">
        <v>31.8</v>
      </c>
      <c r="K43" s="57">
        <v>32</v>
      </c>
      <c r="L43" s="57">
        <v>30.4</v>
      </c>
      <c r="M43" s="57">
        <v>31.4</v>
      </c>
      <c r="N43" s="57">
        <v>30.8</v>
      </c>
      <c r="O43" s="57"/>
      <c r="P43" s="57">
        <v>31</v>
      </c>
      <c r="Q43" s="57">
        <v>31.2</v>
      </c>
      <c r="R43" s="57"/>
      <c r="S43" s="57">
        <v>31.6</v>
      </c>
      <c r="T43" s="57">
        <v>33.200000000000003</v>
      </c>
      <c r="U43" s="57">
        <v>32.4</v>
      </c>
      <c r="V43" s="57">
        <v>31.2</v>
      </c>
      <c r="W43" s="57">
        <v>26.6</v>
      </c>
      <c r="X43" s="57">
        <v>32.200000000000003</v>
      </c>
      <c r="Y43" s="57">
        <v>33</v>
      </c>
      <c r="Z43" s="57">
        <v>31.2</v>
      </c>
      <c r="AA43" s="57">
        <v>32.4</v>
      </c>
      <c r="AB43" s="57">
        <v>32.4</v>
      </c>
      <c r="AC43" s="57">
        <v>32.6</v>
      </c>
      <c r="AD43" s="57">
        <v>32</v>
      </c>
      <c r="AE43" s="57">
        <v>33.6</v>
      </c>
      <c r="AF43" s="57">
        <v>32.799999999999997</v>
      </c>
      <c r="AG43" s="57">
        <v>33.4</v>
      </c>
      <c r="AH43" s="57">
        <v>33.4</v>
      </c>
      <c r="AI43" s="57">
        <v>31.2</v>
      </c>
      <c r="AJ43" s="37">
        <f t="shared" si="0"/>
        <v>31.2</v>
      </c>
      <c r="AK43" s="21">
        <f t="shared" si="1"/>
        <v>33.6</v>
      </c>
      <c r="AL43" s="22">
        <v>34.200000000000003</v>
      </c>
      <c r="AM43" s="23">
        <f t="shared" si="2"/>
        <v>-0.60000000000000142</v>
      </c>
      <c r="AN43" s="23">
        <v>30.061061827956991</v>
      </c>
      <c r="AO43" s="23">
        <f t="shared" si="7"/>
        <v>31.478571428571428</v>
      </c>
      <c r="AP43" s="23">
        <f t="shared" si="4"/>
        <v>1.4175096006144372</v>
      </c>
      <c r="AT43" s="15"/>
    </row>
    <row r="44" spans="1:47" ht="15.75" customHeight="1" x14ac:dyDescent="0.25">
      <c r="A44" s="48">
        <v>42075010</v>
      </c>
      <c r="B44" s="8" t="s">
        <v>250</v>
      </c>
      <c r="C44" s="12" t="s">
        <v>83</v>
      </c>
      <c r="D44" s="12" t="s">
        <v>251</v>
      </c>
      <c r="E44" s="29">
        <v>32.4</v>
      </c>
      <c r="F44" s="29">
        <v>32.200000000000003</v>
      </c>
      <c r="G44" s="29">
        <v>33.4</v>
      </c>
      <c r="H44" s="29">
        <v>29.4</v>
      </c>
      <c r="I44" s="29">
        <v>30.4</v>
      </c>
      <c r="J44" s="29">
        <v>30.4</v>
      </c>
      <c r="K44" s="29">
        <v>31.4</v>
      </c>
      <c r="L44" s="29">
        <v>30.4</v>
      </c>
      <c r="M44" s="29">
        <v>31</v>
      </c>
      <c r="N44" s="29">
        <v>31</v>
      </c>
      <c r="O44" s="29"/>
      <c r="P44" s="29">
        <v>31.3</v>
      </c>
      <c r="Q44" s="29">
        <v>31.3</v>
      </c>
      <c r="R44" s="29">
        <v>31.2</v>
      </c>
      <c r="S44" s="29">
        <v>31.2</v>
      </c>
      <c r="T44" s="29">
        <v>31.2</v>
      </c>
      <c r="U44" s="29">
        <v>31.4</v>
      </c>
      <c r="V44" s="29">
        <v>31.1</v>
      </c>
      <c r="W44" s="29">
        <v>30.3</v>
      </c>
      <c r="X44" s="29">
        <v>31.4</v>
      </c>
      <c r="Y44" s="29">
        <v>30.4</v>
      </c>
      <c r="Z44" s="29">
        <v>31.2</v>
      </c>
      <c r="AA44" s="29">
        <v>31.1</v>
      </c>
      <c r="AB44" s="29">
        <v>32</v>
      </c>
      <c r="AC44" s="29">
        <v>32</v>
      </c>
      <c r="AD44" s="29">
        <v>32.200000000000003</v>
      </c>
      <c r="AE44" s="57">
        <v>32.299999999999997</v>
      </c>
      <c r="AF44" s="57">
        <v>31.2</v>
      </c>
      <c r="AG44" s="57">
        <v>32</v>
      </c>
      <c r="AH44" s="57">
        <v>30.4</v>
      </c>
      <c r="AI44" s="57">
        <v>30.3</v>
      </c>
      <c r="AJ44" s="37">
        <f t="shared" si="0"/>
        <v>30.3</v>
      </c>
      <c r="AK44" s="21">
        <f t="shared" si="1"/>
        <v>33.4</v>
      </c>
      <c r="AL44" s="22">
        <v>33.6</v>
      </c>
      <c r="AM44" s="23">
        <f t="shared" si="2"/>
        <v>-0.20000000000000284</v>
      </c>
      <c r="AN44" s="23">
        <v>29.043187205360461</v>
      </c>
      <c r="AO44" s="23">
        <f t="shared" si="7"/>
        <v>31.249999999999996</v>
      </c>
      <c r="AP44" s="23">
        <f t="shared" si="4"/>
        <v>2.2068127946395357</v>
      </c>
      <c r="AT44" s="15"/>
    </row>
    <row r="45" spans="1:47" ht="15.75" customHeight="1" x14ac:dyDescent="0.25">
      <c r="A45" s="48">
        <v>34015010</v>
      </c>
      <c r="B45" s="59" t="s">
        <v>252</v>
      </c>
      <c r="C45" s="12" t="s">
        <v>84</v>
      </c>
      <c r="D45" s="12" t="s">
        <v>239</v>
      </c>
      <c r="E45" s="29">
        <v>32</v>
      </c>
      <c r="F45" s="57">
        <v>26.8</v>
      </c>
      <c r="G45" s="57">
        <v>29.6</v>
      </c>
      <c r="H45" s="57">
        <v>26.2</v>
      </c>
      <c r="I45" s="57">
        <v>29</v>
      </c>
      <c r="J45" s="57">
        <v>30.8</v>
      </c>
      <c r="K45" s="57">
        <v>28.8</v>
      </c>
      <c r="L45" s="57">
        <v>30.8</v>
      </c>
      <c r="M45" s="57">
        <v>28.4</v>
      </c>
      <c r="N45" s="57">
        <v>32</v>
      </c>
      <c r="O45" s="57">
        <v>31</v>
      </c>
      <c r="P45" s="57">
        <v>30.6</v>
      </c>
      <c r="Q45" s="57">
        <v>31.6</v>
      </c>
      <c r="R45" s="57">
        <v>32.799999999999997</v>
      </c>
      <c r="S45" s="57">
        <v>31.6</v>
      </c>
      <c r="T45" s="57">
        <v>32.799999999999997</v>
      </c>
      <c r="U45" s="57">
        <v>32.799999999999997</v>
      </c>
      <c r="V45" s="57">
        <v>29.8</v>
      </c>
      <c r="W45" s="57">
        <v>27.2</v>
      </c>
      <c r="X45" s="57">
        <v>31.6</v>
      </c>
      <c r="Y45" s="57">
        <v>31.6</v>
      </c>
      <c r="Z45" s="57">
        <v>30.4</v>
      </c>
      <c r="AA45" s="57">
        <v>30.6</v>
      </c>
      <c r="AB45" s="57">
        <v>33.6</v>
      </c>
      <c r="AC45" s="57">
        <v>33.200000000000003</v>
      </c>
      <c r="AD45" s="57">
        <v>30.2</v>
      </c>
      <c r="AE45" s="57">
        <v>32.799999999999997</v>
      </c>
      <c r="AF45" s="57">
        <v>32</v>
      </c>
      <c r="AG45" s="57">
        <v>33</v>
      </c>
      <c r="AH45" s="57">
        <v>28.8</v>
      </c>
      <c r="AI45" s="57">
        <v>29.8</v>
      </c>
      <c r="AJ45" s="37">
        <f t="shared" si="0"/>
        <v>29.8</v>
      </c>
      <c r="AK45" s="21">
        <f t="shared" si="1"/>
        <v>33.6</v>
      </c>
      <c r="AL45" s="22">
        <v>34.200000000000003</v>
      </c>
      <c r="AM45" s="23">
        <f t="shared" si="2"/>
        <v>-0.60000000000000142</v>
      </c>
      <c r="AN45" s="23">
        <v>29.54581639287883</v>
      </c>
      <c r="AO45" s="23">
        <f t="shared" si="7"/>
        <v>30.71612903225807</v>
      </c>
      <c r="AP45" s="23">
        <f t="shared" si="4"/>
        <v>1.1703126393792402</v>
      </c>
      <c r="AT45" s="15"/>
    </row>
    <row r="46" spans="1:47" ht="15.75" customHeight="1" x14ac:dyDescent="0.25">
      <c r="A46" s="48">
        <v>44015060</v>
      </c>
      <c r="B46" s="8" t="s">
        <v>253</v>
      </c>
      <c r="C46" s="12" t="s">
        <v>86</v>
      </c>
      <c r="D46" s="12" t="s">
        <v>254</v>
      </c>
      <c r="E46" s="29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37" t="e">
        <f t="shared" si="0"/>
        <v>#N/A</v>
      </c>
      <c r="AK46" s="21">
        <f t="shared" si="1"/>
        <v>0</v>
      </c>
      <c r="AL46" s="22">
        <v>32</v>
      </c>
      <c r="AM46" s="23" t="str">
        <f t="shared" si="2"/>
        <v/>
      </c>
      <c r="AN46" s="23">
        <v>26.11163440860215</v>
      </c>
      <c r="AO46" s="23" t="str">
        <f t="shared" si="7"/>
        <v/>
      </c>
      <c r="AP46" s="23" t="str">
        <f t="shared" si="4"/>
        <v/>
      </c>
      <c r="AT46" s="15"/>
    </row>
    <row r="47" spans="1:47" ht="15.75" customHeight="1" x14ac:dyDescent="0.25">
      <c r="A47" s="48">
        <v>44035020</v>
      </c>
      <c r="B47" s="8" t="s">
        <v>255</v>
      </c>
      <c r="C47" s="12" t="s">
        <v>88</v>
      </c>
      <c r="D47" s="12" t="s">
        <v>256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37"/>
      <c r="AK47" s="21">
        <f t="shared" si="1"/>
        <v>0</v>
      </c>
      <c r="AL47" s="22"/>
      <c r="AM47" s="23" t="str">
        <f t="shared" si="2"/>
        <v/>
      </c>
      <c r="AN47" s="23">
        <v>29.02991574765613</v>
      </c>
      <c r="AO47" s="23" t="str">
        <f t="shared" si="7"/>
        <v/>
      </c>
      <c r="AP47" s="23" t="str">
        <f t="shared" si="4"/>
        <v/>
      </c>
      <c r="AT47" s="15"/>
    </row>
    <row r="48" spans="1:47" ht="15.75" customHeight="1" x14ac:dyDescent="0.25">
      <c r="A48" s="48">
        <v>48015050</v>
      </c>
      <c r="B48" s="8" t="s">
        <v>257</v>
      </c>
      <c r="C48" s="12" t="s">
        <v>90</v>
      </c>
      <c r="D48" s="12" t="s">
        <v>258</v>
      </c>
      <c r="E48" s="57">
        <v>29.1</v>
      </c>
      <c r="F48" s="57">
        <v>31.3</v>
      </c>
      <c r="G48" s="57">
        <v>31.7</v>
      </c>
      <c r="H48" s="57">
        <v>26.1</v>
      </c>
      <c r="I48" s="57">
        <v>30.1</v>
      </c>
      <c r="J48" s="57">
        <v>30.1</v>
      </c>
      <c r="K48" s="57">
        <v>31</v>
      </c>
      <c r="L48" s="57">
        <v>27.7</v>
      </c>
      <c r="M48" s="57">
        <v>32</v>
      </c>
      <c r="N48" s="57">
        <v>30.4</v>
      </c>
      <c r="O48" s="57">
        <v>27.6</v>
      </c>
      <c r="P48" s="57">
        <v>30.4</v>
      </c>
      <c r="Q48" s="57">
        <v>29.3</v>
      </c>
      <c r="R48" s="57">
        <v>31.1</v>
      </c>
      <c r="S48" s="57">
        <v>29.2</v>
      </c>
      <c r="T48" s="57">
        <v>31.9</v>
      </c>
      <c r="U48" s="57">
        <v>32.799999999999997</v>
      </c>
      <c r="V48" s="57">
        <v>32.9</v>
      </c>
      <c r="W48" s="57">
        <v>32.9</v>
      </c>
      <c r="X48" s="57">
        <v>32.299999999999997</v>
      </c>
      <c r="Y48" s="57">
        <v>32.799999999999997</v>
      </c>
      <c r="Z48" s="57">
        <v>32.6</v>
      </c>
      <c r="AA48" s="57">
        <v>33.200000000000003</v>
      </c>
      <c r="AB48" s="57">
        <v>29</v>
      </c>
      <c r="AC48" s="57">
        <v>30.2</v>
      </c>
      <c r="AD48" s="57">
        <v>31.7</v>
      </c>
      <c r="AE48" s="57">
        <v>29.7</v>
      </c>
      <c r="AF48" s="57">
        <v>32.1</v>
      </c>
      <c r="AG48" s="57">
        <v>32.4</v>
      </c>
      <c r="AH48" s="57">
        <v>31.5</v>
      </c>
      <c r="AI48" s="57">
        <v>32.700000000000003</v>
      </c>
      <c r="AJ48" s="37">
        <f t="shared" si="0"/>
        <v>32.700000000000003</v>
      </c>
      <c r="AK48" s="21">
        <f t="shared" si="1"/>
        <v>33.200000000000003</v>
      </c>
      <c r="AL48" s="22">
        <v>35.200000000000003</v>
      </c>
      <c r="AM48" s="23">
        <f t="shared" si="2"/>
        <v>-2</v>
      </c>
      <c r="AN48" s="23">
        <v>30.34253285543608</v>
      </c>
      <c r="AO48" s="23">
        <f t="shared" si="7"/>
        <v>30.896774193548392</v>
      </c>
      <c r="AP48" s="23">
        <f t="shared" si="4"/>
        <v>0.55424133811231258</v>
      </c>
    </row>
    <row r="49" spans="5:42" ht="15.75" customHeight="1" x14ac:dyDescent="0.2">
      <c r="E49" s="20"/>
      <c r="F49" s="20"/>
      <c r="J49" s="20"/>
      <c r="K49" s="20"/>
      <c r="M49" s="20"/>
      <c r="O49" s="20"/>
      <c r="P49" s="20"/>
      <c r="Q49" s="20"/>
      <c r="R49" s="20"/>
      <c r="V49" s="20"/>
      <c r="AC49" s="20"/>
      <c r="AJ49" s="20"/>
      <c r="AK49" s="24"/>
      <c r="AL49" s="20"/>
      <c r="AM49" s="20"/>
      <c r="AN49" s="20"/>
      <c r="AO49" s="20"/>
      <c r="AP49" s="20"/>
    </row>
    <row r="50" spans="5:42" ht="15.75" customHeight="1" x14ac:dyDescent="0.2">
      <c r="Y50" s="31"/>
      <c r="Z50" s="20"/>
      <c r="AJ50" s="62" t="s">
        <v>270</v>
      </c>
      <c r="AK50" s="63" t="s">
        <v>271</v>
      </c>
      <c r="AL50" s="62"/>
      <c r="AM50" s="62"/>
      <c r="AN50" s="64"/>
      <c r="AO50" s="64"/>
      <c r="AP50" s="20"/>
    </row>
    <row r="51" spans="5:42" ht="15.75" customHeight="1" x14ac:dyDescent="0.2">
      <c r="AN51" s="20"/>
      <c r="AO51" s="20"/>
      <c r="AP51" s="20"/>
    </row>
    <row r="52" spans="5:42" ht="15.75" customHeight="1" x14ac:dyDescent="0.2">
      <c r="G52" s="28"/>
      <c r="H52" s="14"/>
      <c r="I52" s="14"/>
      <c r="J52" s="14"/>
      <c r="K52" s="14"/>
      <c r="L52" s="14"/>
      <c r="M52" s="14"/>
      <c r="N52" s="14"/>
      <c r="O52" s="14"/>
      <c r="P52" s="14"/>
      <c r="Q52" s="14"/>
      <c r="AJ52" s="20"/>
      <c r="AK52" s="24"/>
      <c r="AL52" s="20"/>
      <c r="AM52" s="20"/>
      <c r="AN52" s="20"/>
      <c r="AO52" s="20"/>
      <c r="AP52" s="20"/>
    </row>
    <row r="53" spans="5:42" ht="15.75" customHeight="1" x14ac:dyDescent="0.2"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AJ53" s="20"/>
      <c r="AK53" s="24"/>
      <c r="AL53" s="20"/>
      <c r="AM53" s="20"/>
      <c r="AN53" s="20"/>
      <c r="AO53" s="20"/>
      <c r="AP53" s="20"/>
    </row>
    <row r="54" spans="5:42" ht="15.75" customHeight="1" x14ac:dyDescent="0.2">
      <c r="AJ54" s="20"/>
      <c r="AK54" s="24"/>
      <c r="AL54" s="20"/>
      <c r="AM54" s="20"/>
      <c r="AN54" s="20"/>
      <c r="AO54" s="20"/>
      <c r="AP54" s="20"/>
    </row>
    <row r="55" spans="5:42" ht="15.75" customHeight="1" x14ac:dyDescent="0.2">
      <c r="AJ55" s="20"/>
      <c r="AK55" s="24"/>
      <c r="AL55" s="20"/>
      <c r="AM55" s="20"/>
      <c r="AN55" s="20"/>
      <c r="AO55" s="20"/>
      <c r="AP55" s="20"/>
    </row>
    <row r="56" spans="5:42" ht="15.75" customHeight="1" x14ac:dyDescent="0.2">
      <c r="AJ56" s="20"/>
      <c r="AK56" s="24"/>
      <c r="AL56" s="20"/>
      <c r="AM56" s="20"/>
      <c r="AN56" s="20"/>
      <c r="AO56" s="20"/>
      <c r="AP56" s="20"/>
    </row>
    <row r="57" spans="5:42" ht="15.75" customHeight="1" x14ac:dyDescent="0.2">
      <c r="AJ57" s="20"/>
      <c r="AK57" s="24"/>
      <c r="AL57" s="20"/>
      <c r="AM57" s="20"/>
      <c r="AN57" s="20"/>
      <c r="AO57" s="20"/>
      <c r="AP57" s="20"/>
    </row>
    <row r="58" spans="5:42" ht="15.75" customHeight="1" x14ac:dyDescent="0.2">
      <c r="AJ58" s="20"/>
      <c r="AK58" s="24"/>
      <c r="AL58" s="20"/>
      <c r="AM58" s="20"/>
      <c r="AN58" s="20"/>
      <c r="AO58" s="20"/>
      <c r="AP58" s="20"/>
    </row>
    <row r="59" spans="5:42" ht="15.75" customHeight="1" x14ac:dyDescent="0.2">
      <c r="AJ59" s="20"/>
      <c r="AK59" s="24"/>
      <c r="AL59" s="20"/>
      <c r="AM59" s="20"/>
      <c r="AN59" s="20"/>
      <c r="AO59" s="20"/>
      <c r="AP59" s="20"/>
    </row>
    <row r="60" spans="5:42" ht="15.75" customHeight="1" x14ac:dyDescent="0.2">
      <c r="AJ60" s="20"/>
      <c r="AK60" s="24"/>
      <c r="AL60" s="20"/>
      <c r="AM60" s="20"/>
      <c r="AN60" s="20"/>
      <c r="AO60" s="20"/>
      <c r="AP60" s="20"/>
    </row>
    <row r="61" spans="5:42" ht="15.75" customHeight="1" x14ac:dyDescent="0.2">
      <c r="AJ61" s="20"/>
      <c r="AK61" s="24"/>
      <c r="AL61" s="20"/>
      <c r="AM61" s="20"/>
      <c r="AN61" s="20"/>
      <c r="AO61" s="20"/>
      <c r="AP61" s="20"/>
    </row>
    <row r="62" spans="5:42" ht="15.75" customHeight="1" x14ac:dyDescent="0.2">
      <c r="AJ62" s="20"/>
      <c r="AK62" s="24"/>
      <c r="AL62" s="20"/>
      <c r="AM62" s="20"/>
      <c r="AN62" s="20"/>
      <c r="AO62" s="20"/>
      <c r="AP62" s="20"/>
    </row>
    <row r="63" spans="5:42" ht="15.75" customHeight="1" x14ac:dyDescent="0.2">
      <c r="AJ63" s="20"/>
      <c r="AK63" s="24"/>
      <c r="AL63" s="20"/>
      <c r="AM63" s="20"/>
      <c r="AN63" s="20"/>
      <c r="AO63" s="20"/>
      <c r="AP63" s="20"/>
    </row>
    <row r="64" spans="5:42" ht="15.75" customHeight="1" x14ac:dyDescent="0.2">
      <c r="AJ64" s="20"/>
      <c r="AK64" s="24"/>
      <c r="AL64" s="20"/>
      <c r="AM64" s="20"/>
      <c r="AN64" s="20"/>
      <c r="AO64" s="20"/>
      <c r="AP64" s="20"/>
    </row>
    <row r="65" spans="36:42" ht="15.75" customHeight="1" x14ac:dyDescent="0.2">
      <c r="AJ65" s="20"/>
      <c r="AK65" s="24"/>
      <c r="AL65" s="20"/>
      <c r="AM65" s="20"/>
      <c r="AN65" s="20"/>
      <c r="AO65" s="20"/>
      <c r="AP65" s="20"/>
    </row>
    <row r="66" spans="36:42" ht="15.75" customHeight="1" x14ac:dyDescent="0.2">
      <c r="AJ66" s="20"/>
      <c r="AK66" s="24"/>
      <c r="AL66" s="20"/>
      <c r="AM66" s="20"/>
      <c r="AN66" s="20"/>
      <c r="AO66" s="20"/>
      <c r="AP66" s="20"/>
    </row>
    <row r="67" spans="36:42" ht="15.75" customHeight="1" x14ac:dyDescent="0.2">
      <c r="AJ67" s="20"/>
      <c r="AK67" s="24"/>
      <c r="AL67" s="20"/>
      <c r="AM67" s="20"/>
      <c r="AN67" s="20"/>
      <c r="AO67" s="20"/>
      <c r="AP67" s="20"/>
    </row>
    <row r="68" spans="36:42" ht="15.75" customHeight="1" x14ac:dyDescent="0.2">
      <c r="AJ68" s="20"/>
      <c r="AK68" s="24"/>
      <c r="AL68" s="20"/>
      <c r="AM68" s="20"/>
      <c r="AN68" s="20"/>
      <c r="AO68" s="20"/>
      <c r="AP68" s="20"/>
    </row>
    <row r="69" spans="36:42" ht="15.75" customHeight="1" x14ac:dyDescent="0.2">
      <c r="AJ69" s="20"/>
      <c r="AK69" s="24"/>
      <c r="AL69" s="20"/>
      <c r="AM69" s="20"/>
      <c r="AN69" s="20"/>
      <c r="AO69" s="20"/>
      <c r="AP69" s="20"/>
    </row>
    <row r="70" spans="36:42" ht="15.75" customHeight="1" x14ac:dyDescent="0.2">
      <c r="AJ70" s="20"/>
      <c r="AK70" s="24"/>
      <c r="AL70" s="20"/>
      <c r="AM70" s="20"/>
      <c r="AN70" s="20"/>
      <c r="AO70" s="20"/>
      <c r="AP70" s="20"/>
    </row>
    <row r="71" spans="36:42" ht="15.75" customHeight="1" x14ac:dyDescent="0.2">
      <c r="AJ71" s="20"/>
      <c r="AK71" s="24"/>
      <c r="AL71" s="20"/>
      <c r="AM71" s="20"/>
      <c r="AN71" s="20"/>
      <c r="AO71" s="20"/>
      <c r="AP71" s="20"/>
    </row>
    <row r="72" spans="36:42" ht="15.75" customHeight="1" x14ac:dyDescent="0.2">
      <c r="AJ72" s="20"/>
      <c r="AK72" s="24"/>
      <c r="AL72" s="20"/>
      <c r="AM72" s="20"/>
      <c r="AN72" s="20"/>
      <c r="AO72" s="20"/>
      <c r="AP72" s="20"/>
    </row>
    <row r="73" spans="36:42" ht="15.75" customHeight="1" x14ac:dyDescent="0.2">
      <c r="AJ73" s="20"/>
      <c r="AK73" s="24"/>
      <c r="AL73" s="20"/>
      <c r="AM73" s="20"/>
      <c r="AN73" s="20"/>
      <c r="AO73" s="20"/>
      <c r="AP73" s="20"/>
    </row>
    <row r="74" spans="36:42" ht="15.75" customHeight="1" x14ac:dyDescent="0.2">
      <c r="AJ74" s="20"/>
      <c r="AK74" s="24"/>
      <c r="AL74" s="20"/>
      <c r="AM74" s="20"/>
      <c r="AN74" s="20"/>
      <c r="AO74" s="20"/>
      <c r="AP74" s="20"/>
    </row>
    <row r="75" spans="36:42" ht="15.75" customHeight="1" x14ac:dyDescent="0.2">
      <c r="AJ75" s="20"/>
      <c r="AK75" s="24"/>
      <c r="AL75" s="20"/>
      <c r="AM75" s="20"/>
      <c r="AN75" s="20"/>
      <c r="AO75" s="20"/>
      <c r="AP75" s="20"/>
    </row>
    <row r="76" spans="36:42" ht="15.75" customHeight="1" x14ac:dyDescent="0.2">
      <c r="AJ76" s="20"/>
      <c r="AK76" s="24"/>
      <c r="AL76" s="20"/>
      <c r="AM76" s="20"/>
      <c r="AN76" s="20"/>
      <c r="AO76" s="20"/>
      <c r="AP76" s="20"/>
    </row>
    <row r="77" spans="36:42" ht="15.75" customHeight="1" x14ac:dyDescent="0.2">
      <c r="AJ77" s="20"/>
      <c r="AK77" s="24"/>
      <c r="AL77" s="20"/>
      <c r="AM77" s="20"/>
      <c r="AN77" s="20"/>
      <c r="AO77" s="20"/>
      <c r="AP77" s="20"/>
    </row>
    <row r="78" spans="36:42" ht="15.75" customHeight="1" x14ac:dyDescent="0.2">
      <c r="AJ78" s="20"/>
      <c r="AK78" s="24"/>
      <c r="AL78" s="20"/>
      <c r="AM78" s="20"/>
      <c r="AN78" s="20"/>
      <c r="AO78" s="20"/>
      <c r="AP78" s="20"/>
    </row>
    <row r="79" spans="36:42" ht="15.75" customHeight="1" x14ac:dyDescent="0.2">
      <c r="AJ79" s="20"/>
      <c r="AK79" s="24"/>
      <c r="AL79" s="20"/>
      <c r="AM79" s="20"/>
      <c r="AN79" s="20"/>
      <c r="AO79" s="20"/>
      <c r="AP79" s="20"/>
    </row>
    <row r="80" spans="36:42" ht="15.75" customHeight="1" x14ac:dyDescent="0.2">
      <c r="AJ80" s="20"/>
      <c r="AK80" s="24"/>
      <c r="AL80" s="20"/>
      <c r="AM80" s="20"/>
      <c r="AN80" s="20"/>
      <c r="AO80" s="20"/>
      <c r="AP80" s="20"/>
    </row>
    <row r="81" spans="36:42" ht="15.75" customHeight="1" x14ac:dyDescent="0.2">
      <c r="AJ81" s="20"/>
      <c r="AK81" s="24"/>
      <c r="AL81" s="20"/>
      <c r="AM81" s="20"/>
      <c r="AN81" s="20"/>
      <c r="AO81" s="20"/>
      <c r="AP81" s="20"/>
    </row>
    <row r="82" spans="36:42" ht="15.75" customHeight="1" x14ac:dyDescent="0.2">
      <c r="AJ82" s="20"/>
      <c r="AK82" s="24"/>
      <c r="AL82" s="20"/>
      <c r="AM82" s="20"/>
      <c r="AN82" s="20"/>
      <c r="AO82" s="20"/>
      <c r="AP82" s="20"/>
    </row>
    <row r="83" spans="36:42" ht="15.75" customHeight="1" x14ac:dyDescent="0.2">
      <c r="AJ83" s="20"/>
      <c r="AK83" s="24"/>
      <c r="AL83" s="20"/>
      <c r="AM83" s="20"/>
      <c r="AN83" s="20"/>
      <c r="AO83" s="20"/>
      <c r="AP83" s="20"/>
    </row>
    <row r="84" spans="36:42" ht="15.75" customHeight="1" x14ac:dyDescent="0.2">
      <c r="AJ84" s="20"/>
      <c r="AK84" s="24"/>
      <c r="AL84" s="20"/>
      <c r="AM84" s="20"/>
      <c r="AN84" s="20"/>
      <c r="AO84" s="20"/>
      <c r="AP84" s="20"/>
    </row>
    <row r="85" spans="36:42" ht="15.75" customHeight="1" x14ac:dyDescent="0.2">
      <c r="AJ85" s="20"/>
      <c r="AK85" s="24"/>
      <c r="AL85" s="20"/>
      <c r="AM85" s="20"/>
      <c r="AN85" s="20"/>
      <c r="AO85" s="20"/>
      <c r="AP85" s="20"/>
    </row>
    <row r="86" spans="36:42" ht="15.75" customHeight="1" x14ac:dyDescent="0.2">
      <c r="AJ86" s="20"/>
      <c r="AK86" s="24"/>
      <c r="AL86" s="20"/>
      <c r="AM86" s="20"/>
      <c r="AN86" s="20"/>
      <c r="AO86" s="20"/>
      <c r="AP86" s="20"/>
    </row>
    <row r="87" spans="36:42" ht="15.75" customHeight="1" x14ac:dyDescent="0.2">
      <c r="AJ87" s="20"/>
      <c r="AK87" s="24"/>
      <c r="AL87" s="20"/>
      <c r="AM87" s="20"/>
      <c r="AN87" s="20"/>
      <c r="AO87" s="20"/>
      <c r="AP87" s="20"/>
    </row>
    <row r="88" spans="36:42" ht="15.75" customHeight="1" x14ac:dyDescent="0.2">
      <c r="AJ88" s="20"/>
      <c r="AK88" s="24"/>
      <c r="AL88" s="20"/>
      <c r="AM88" s="20"/>
      <c r="AN88" s="20"/>
      <c r="AO88" s="20"/>
      <c r="AP88" s="20"/>
    </row>
    <row r="89" spans="36:42" ht="15.75" customHeight="1" x14ac:dyDescent="0.2">
      <c r="AJ89" s="20"/>
      <c r="AK89" s="24"/>
      <c r="AL89" s="20"/>
      <c r="AM89" s="20"/>
      <c r="AN89" s="20"/>
      <c r="AO89" s="20"/>
      <c r="AP89" s="20"/>
    </row>
    <row r="90" spans="36:42" ht="15.75" customHeight="1" x14ac:dyDescent="0.2">
      <c r="AJ90" s="20"/>
      <c r="AK90" s="24"/>
      <c r="AL90" s="20"/>
      <c r="AM90" s="20"/>
      <c r="AN90" s="20"/>
      <c r="AO90" s="20"/>
      <c r="AP90" s="20"/>
    </row>
    <row r="91" spans="36:42" ht="15.75" customHeight="1" x14ac:dyDescent="0.2">
      <c r="AJ91" s="20"/>
      <c r="AK91" s="24"/>
      <c r="AL91" s="20"/>
      <c r="AM91" s="20"/>
      <c r="AN91" s="20"/>
      <c r="AO91" s="20"/>
      <c r="AP91" s="20"/>
    </row>
    <row r="92" spans="36:42" ht="15.75" customHeight="1" x14ac:dyDescent="0.2">
      <c r="AJ92" s="20"/>
      <c r="AK92" s="24"/>
      <c r="AL92" s="20"/>
      <c r="AM92" s="20"/>
      <c r="AN92" s="20"/>
      <c r="AO92" s="20"/>
      <c r="AP92" s="20"/>
    </row>
    <row r="93" spans="36:42" ht="15.75" customHeight="1" x14ac:dyDescent="0.2">
      <c r="AJ93" s="20"/>
      <c r="AK93" s="24"/>
      <c r="AL93" s="20"/>
      <c r="AM93" s="20"/>
      <c r="AN93" s="20"/>
      <c r="AO93" s="20"/>
      <c r="AP93" s="20"/>
    </row>
    <row r="94" spans="36:42" ht="15.75" customHeight="1" x14ac:dyDescent="0.2">
      <c r="AJ94" s="20"/>
      <c r="AK94" s="24"/>
      <c r="AL94" s="20"/>
      <c r="AM94" s="20"/>
      <c r="AN94" s="20"/>
      <c r="AO94" s="20"/>
      <c r="AP94" s="20"/>
    </row>
    <row r="95" spans="36:42" ht="15.75" customHeight="1" x14ac:dyDescent="0.2">
      <c r="AJ95" s="20"/>
      <c r="AK95" s="24"/>
      <c r="AL95" s="20"/>
      <c r="AM95" s="20"/>
      <c r="AN95" s="20"/>
      <c r="AO95" s="20"/>
      <c r="AP95" s="20"/>
    </row>
    <row r="96" spans="36:42" ht="15.75" customHeight="1" x14ac:dyDescent="0.2">
      <c r="AJ96" s="20"/>
      <c r="AK96" s="24"/>
      <c r="AL96" s="20"/>
      <c r="AM96" s="20"/>
      <c r="AN96" s="20"/>
      <c r="AO96" s="20"/>
      <c r="AP96" s="20"/>
    </row>
    <row r="97" spans="2:42" s="10" customFormat="1" ht="20.25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J97" s="17"/>
      <c r="AK97" s="17"/>
      <c r="AL97" s="17"/>
      <c r="AM97" s="17"/>
      <c r="AN97" s="17"/>
      <c r="AO97" s="17"/>
      <c r="AP97" s="17"/>
    </row>
    <row r="98" spans="2:42" s="10" customFormat="1" ht="20.25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28"/>
      <c r="AL98" s="28"/>
      <c r="AM98" s="28"/>
      <c r="AN98" s="28"/>
      <c r="AO98" s="28"/>
      <c r="AP98" s="28"/>
    </row>
    <row r="99" spans="2:42" ht="15.75" customHeight="1" x14ac:dyDescent="0.2">
      <c r="AK99" s="14"/>
      <c r="AL99" s="14"/>
      <c r="AM99" s="14"/>
      <c r="AN99" s="14"/>
      <c r="AO99" s="14"/>
      <c r="AP99" s="14"/>
    </row>
    <row r="100" spans="2:42" ht="15" customHeight="1" x14ac:dyDescent="0.2"/>
    <row r="101" spans="2:42" ht="15" customHeight="1" x14ac:dyDescent="0.2"/>
    <row r="102" spans="2:42" ht="15" customHeight="1" x14ac:dyDescent="0.2"/>
    <row r="103" spans="2:42" ht="15" customHeight="1" x14ac:dyDescent="0.2"/>
    <row r="104" spans="2:42" ht="15" customHeight="1" x14ac:dyDescent="0.2"/>
    <row r="105" spans="2:42" ht="15" customHeight="1" x14ac:dyDescent="0.2"/>
    <row r="106" spans="2:42" ht="15" customHeight="1" x14ac:dyDescent="0.2"/>
    <row r="107" spans="2:42" ht="15" customHeight="1" x14ac:dyDescent="0.2"/>
    <row r="108" spans="2:42" ht="15" customHeight="1" x14ac:dyDescent="0.2"/>
    <row r="109" spans="2:42" ht="15" customHeight="1" x14ac:dyDescent="0.2"/>
    <row r="110" spans="2:42" ht="15" customHeight="1" x14ac:dyDescent="0.2"/>
    <row r="111" spans="2:42" ht="15" customHeight="1" x14ac:dyDescent="0.2"/>
    <row r="112" spans="2:4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spans="36:42" ht="15.75" customHeight="1" x14ac:dyDescent="0.2">
      <c r="AJ145" s="10"/>
      <c r="AK145" s="10"/>
      <c r="AL145" s="20"/>
      <c r="AM145" s="20"/>
      <c r="AN145" s="20"/>
      <c r="AO145" s="20"/>
      <c r="AP145" s="20"/>
    </row>
    <row r="146" spans="36:42" ht="15.75" customHeight="1" x14ac:dyDescent="0.2">
      <c r="AL146" s="20"/>
      <c r="AM146" s="20"/>
      <c r="AN146" s="20"/>
      <c r="AO146" s="20"/>
      <c r="AP146" s="20"/>
    </row>
    <row r="147" spans="36:42" ht="15.75" customHeight="1" x14ac:dyDescent="0.2">
      <c r="AL147" s="20"/>
      <c r="AM147" s="20"/>
      <c r="AN147" s="20"/>
      <c r="AO147" s="20"/>
      <c r="AP147" s="20"/>
    </row>
    <row r="148" spans="36:42" ht="15.75" customHeight="1" x14ac:dyDescent="0.2">
      <c r="AL148" s="20"/>
      <c r="AM148" s="20"/>
      <c r="AN148" s="20"/>
      <c r="AO148" s="20"/>
      <c r="AP148" s="20"/>
    </row>
    <row r="149" spans="36:42" ht="15.75" customHeight="1" x14ac:dyDescent="0.2">
      <c r="AL149" s="20"/>
      <c r="AM149" s="20"/>
      <c r="AN149" s="20"/>
      <c r="AO149" s="20"/>
      <c r="AP149" s="20"/>
    </row>
    <row r="150" spans="36:42" ht="15.75" customHeight="1" x14ac:dyDescent="0.2">
      <c r="AL150" s="20"/>
      <c r="AM150" s="20"/>
      <c r="AN150" s="20"/>
      <c r="AO150" s="20"/>
      <c r="AP150" s="20"/>
    </row>
    <row r="151" spans="36:42" ht="15.75" customHeight="1" x14ac:dyDescent="0.2">
      <c r="AL151" s="20"/>
      <c r="AM151" s="20"/>
      <c r="AN151" s="20"/>
      <c r="AO151" s="20"/>
      <c r="AP151" s="20"/>
    </row>
    <row r="152" spans="36:42" ht="15.75" customHeight="1" x14ac:dyDescent="0.2">
      <c r="AL152" s="20"/>
      <c r="AM152" s="20"/>
      <c r="AN152" s="20"/>
      <c r="AO152" s="20"/>
      <c r="AP152" s="20"/>
    </row>
    <row r="153" spans="36:42" ht="15.75" customHeight="1" x14ac:dyDescent="0.2">
      <c r="AL153" s="20"/>
      <c r="AM153" s="20"/>
      <c r="AN153" s="20"/>
      <c r="AO153" s="20"/>
      <c r="AP153" s="20"/>
    </row>
    <row r="154" spans="36:42" ht="15.75" customHeight="1" x14ac:dyDescent="0.2">
      <c r="AL154" s="20"/>
      <c r="AM154" s="20"/>
      <c r="AN154" s="20"/>
      <c r="AO154" s="20"/>
      <c r="AP154" s="20"/>
    </row>
    <row r="155" spans="36:42" ht="15.75" customHeight="1" x14ac:dyDescent="0.2">
      <c r="AL155" s="20"/>
      <c r="AM155" s="20"/>
      <c r="AN155" s="20"/>
      <c r="AO155" s="20"/>
      <c r="AP155" s="20"/>
    </row>
    <row r="156" spans="36:42" ht="15.75" customHeight="1" x14ac:dyDescent="0.2">
      <c r="AL156" s="20"/>
      <c r="AM156" s="20"/>
      <c r="AN156" s="20"/>
      <c r="AO156" s="20"/>
      <c r="AP156" s="20"/>
    </row>
    <row r="157" spans="36:42" ht="15.75" customHeight="1" x14ac:dyDescent="0.2">
      <c r="AL157" s="20"/>
      <c r="AM157" s="20"/>
      <c r="AN157" s="20"/>
      <c r="AO157" s="20"/>
      <c r="AP157" s="20"/>
    </row>
    <row r="158" spans="36:42" ht="15.75" customHeight="1" x14ac:dyDescent="0.2">
      <c r="AL158" s="20"/>
      <c r="AM158" s="20"/>
      <c r="AN158" s="20"/>
      <c r="AO158" s="20"/>
      <c r="AP158" s="20"/>
    </row>
    <row r="159" spans="36:42" ht="15.75" customHeight="1" x14ac:dyDescent="0.2">
      <c r="AL159" s="20"/>
      <c r="AM159" s="20"/>
      <c r="AN159" s="20"/>
      <c r="AO159" s="20"/>
      <c r="AP159" s="20"/>
    </row>
    <row r="160" spans="36:42" ht="15.75" customHeight="1" x14ac:dyDescent="0.2">
      <c r="AL160" s="20"/>
      <c r="AM160" s="20"/>
      <c r="AN160" s="20"/>
      <c r="AO160" s="20"/>
      <c r="AP160" s="20"/>
    </row>
    <row r="161" spans="38:42" ht="15.75" customHeight="1" x14ac:dyDescent="0.2">
      <c r="AL161" s="20"/>
      <c r="AM161" s="20"/>
      <c r="AN161" s="20"/>
      <c r="AO161" s="20"/>
      <c r="AP161" s="20"/>
    </row>
    <row r="162" spans="38:42" ht="15.75" customHeight="1" x14ac:dyDescent="0.2">
      <c r="AL162" s="20"/>
      <c r="AM162" s="20"/>
      <c r="AN162" s="20"/>
      <c r="AO162" s="20"/>
      <c r="AP162" s="20"/>
    </row>
    <row r="163" spans="38:42" ht="15.75" customHeight="1" x14ac:dyDescent="0.2">
      <c r="AL163" s="20"/>
      <c r="AM163" s="20"/>
      <c r="AN163" s="20"/>
      <c r="AO163" s="20"/>
      <c r="AP163" s="20"/>
    </row>
    <row r="164" spans="38:42" ht="15.75" customHeight="1" x14ac:dyDescent="0.2">
      <c r="AL164" s="20"/>
      <c r="AM164" s="20"/>
      <c r="AN164" s="20"/>
      <c r="AO164" s="20"/>
      <c r="AP164" s="20"/>
    </row>
    <row r="165" spans="38:42" ht="15.75" customHeight="1" x14ac:dyDescent="0.2">
      <c r="AL165" s="20"/>
      <c r="AM165" s="20"/>
      <c r="AN165" s="20"/>
      <c r="AO165" s="20"/>
      <c r="AP165" s="20"/>
    </row>
    <row r="166" spans="38:42" ht="15.75" customHeight="1" x14ac:dyDescent="0.2">
      <c r="AL166" s="20"/>
      <c r="AM166" s="20"/>
      <c r="AN166" s="20"/>
      <c r="AO166" s="20"/>
      <c r="AP166" s="20"/>
    </row>
    <row r="167" spans="38:42" ht="15.75" customHeight="1" x14ac:dyDescent="0.2">
      <c r="AL167" s="20"/>
      <c r="AM167" s="20"/>
      <c r="AN167" s="20"/>
      <c r="AO167" s="20"/>
      <c r="AP167" s="20"/>
    </row>
    <row r="168" spans="38:42" ht="15.75" customHeight="1" x14ac:dyDescent="0.2">
      <c r="AL168" s="20"/>
      <c r="AM168" s="20"/>
      <c r="AN168" s="20"/>
      <c r="AO168" s="20"/>
      <c r="AP168" s="20"/>
    </row>
    <row r="169" spans="38:42" ht="15.75" customHeight="1" x14ac:dyDescent="0.2">
      <c r="AL169" s="20"/>
      <c r="AM169" s="20"/>
      <c r="AN169" s="20"/>
      <c r="AO169" s="20"/>
      <c r="AP169" s="20"/>
    </row>
    <row r="170" spans="38:42" ht="15.75" customHeight="1" x14ac:dyDescent="0.2">
      <c r="AL170" s="20"/>
      <c r="AM170" s="20"/>
      <c r="AN170" s="20"/>
      <c r="AO170" s="20"/>
      <c r="AP170" s="20"/>
    </row>
    <row r="171" spans="38:42" ht="15.75" customHeight="1" x14ac:dyDescent="0.2">
      <c r="AL171" s="20"/>
      <c r="AM171" s="20"/>
      <c r="AN171" s="20"/>
      <c r="AO171" s="20"/>
      <c r="AP171" s="20"/>
    </row>
    <row r="172" spans="38:42" ht="15.75" customHeight="1" x14ac:dyDescent="0.2">
      <c r="AL172" s="20"/>
      <c r="AM172" s="20"/>
      <c r="AN172" s="20"/>
      <c r="AO172" s="20"/>
      <c r="AP172" s="20"/>
    </row>
    <row r="173" spans="38:42" ht="15.75" customHeight="1" x14ac:dyDescent="0.2">
      <c r="AL173" s="20"/>
      <c r="AM173" s="20"/>
      <c r="AN173" s="20"/>
      <c r="AO173" s="20"/>
      <c r="AP173" s="20"/>
    </row>
    <row r="174" spans="38:42" ht="15.75" customHeight="1" x14ac:dyDescent="0.2">
      <c r="AL174" s="20"/>
      <c r="AM174" s="20"/>
      <c r="AN174" s="20"/>
      <c r="AO174" s="20"/>
      <c r="AP174" s="20"/>
    </row>
    <row r="175" spans="38:42" ht="15.75" customHeight="1" x14ac:dyDescent="0.2">
      <c r="AL175" s="20"/>
      <c r="AM175" s="20"/>
      <c r="AN175" s="20"/>
      <c r="AO175" s="20"/>
      <c r="AP175" s="20"/>
    </row>
    <row r="176" spans="38:42" ht="15.75" customHeight="1" x14ac:dyDescent="0.2">
      <c r="AL176" s="20"/>
      <c r="AM176" s="20"/>
      <c r="AN176" s="20"/>
      <c r="AO176" s="20"/>
      <c r="AP176" s="20"/>
    </row>
    <row r="177" spans="38:42" ht="15.75" customHeight="1" x14ac:dyDescent="0.2">
      <c r="AL177" s="20"/>
      <c r="AM177" s="20"/>
      <c r="AN177" s="20"/>
      <c r="AO177" s="20"/>
      <c r="AP177" s="20"/>
    </row>
    <row r="178" spans="38:42" ht="15.75" customHeight="1" x14ac:dyDescent="0.2">
      <c r="AL178" s="20"/>
      <c r="AM178" s="20"/>
      <c r="AN178" s="20"/>
      <c r="AO178" s="20"/>
      <c r="AP178" s="20"/>
    </row>
    <row r="179" spans="38:42" ht="15.75" customHeight="1" x14ac:dyDescent="0.2">
      <c r="AL179" s="20"/>
      <c r="AM179" s="20"/>
      <c r="AN179" s="20"/>
      <c r="AO179" s="20"/>
      <c r="AP179" s="20"/>
    </row>
    <row r="180" spans="38:42" ht="15.75" customHeight="1" x14ac:dyDescent="0.2">
      <c r="AL180" s="20"/>
      <c r="AM180" s="20"/>
      <c r="AN180" s="20"/>
      <c r="AO180" s="20"/>
      <c r="AP180" s="20"/>
    </row>
    <row r="181" spans="38:42" ht="15.75" customHeight="1" x14ac:dyDescent="0.2">
      <c r="AL181" s="20"/>
      <c r="AM181" s="20"/>
      <c r="AN181" s="20"/>
      <c r="AO181" s="20"/>
      <c r="AP181" s="20"/>
    </row>
    <row r="182" spans="38:42" ht="15.75" customHeight="1" x14ac:dyDescent="0.2">
      <c r="AL182" s="20"/>
      <c r="AM182" s="20"/>
      <c r="AN182" s="20"/>
      <c r="AO182" s="20"/>
      <c r="AP182" s="20"/>
    </row>
    <row r="183" spans="38:42" ht="15.75" customHeight="1" x14ac:dyDescent="0.2">
      <c r="AL183" s="20"/>
      <c r="AM183" s="20"/>
      <c r="AN183" s="20"/>
      <c r="AO183" s="20"/>
      <c r="AP183" s="20"/>
    </row>
    <row r="184" spans="38:42" ht="15" customHeight="1" x14ac:dyDescent="0.2"/>
    <row r="185" spans="38:42" ht="15" customHeight="1" x14ac:dyDescent="0.2"/>
    <row r="186" spans="38:42" ht="15" customHeight="1" x14ac:dyDescent="0.2"/>
    <row r="187" spans="38:42" ht="15" customHeight="1" x14ac:dyDescent="0.2"/>
    <row r="188" spans="38:42" ht="15" customHeight="1" x14ac:dyDescent="0.2"/>
    <row r="189" spans="38:42" ht="15" customHeight="1" x14ac:dyDescent="0.2"/>
    <row r="190" spans="38:42" ht="15" customHeight="1" x14ac:dyDescent="0.2"/>
    <row r="191" spans="38:42" ht="15" customHeight="1" x14ac:dyDescent="0.2"/>
    <row r="192" spans="38:42" ht="15" customHeight="1" x14ac:dyDescent="0.2"/>
    <row r="193" spans="26:26" ht="15.75" customHeight="1" x14ac:dyDescent="0.2">
      <c r="Z193" s="17" t="s">
        <v>92</v>
      </c>
    </row>
  </sheetData>
  <autoFilter ref="AM1:AM193" xr:uid="{00000000-0001-0000-0000-000000000000}"/>
  <mergeCells count="1">
    <mergeCell ref="E1:AA1"/>
  </mergeCells>
  <conditionalFormatting sqref="E5:H42 I26:M42 I5:M24 Y25:AD25 O29:AI29 E43:AI43 AE44:AI44 E44:J46 K45:M46 E48:M48 K44:AC44 O25 T25:W25 AF25 AI25">
    <cfRule type="cellIs" dxfId="698" priority="2221" stopIfTrue="1" operator="between">
      <formula>45</formula>
      <formula>100</formula>
    </cfRule>
  </conditionalFormatting>
  <conditionalFormatting sqref="E5:H42 I26:M42 O41:AI41 AE44:AI44 I5:M24 E45:M46 E48:M48 Y25:AD25 O29:AI29 E43:AI43">
    <cfRule type="cellIs" dxfId="697" priority="2208" stopIfTrue="1" operator="between">
      <formula>45</formula>
      <formula>100</formula>
    </cfRule>
  </conditionalFormatting>
  <conditionalFormatting sqref="E25:H25 E36:M36 E42:M42">
    <cfRule type="containsText" dxfId="696" priority="2207" stopIfTrue="1" operator="containsText" text="sd">
      <formula>NOT(ISERROR(SEARCH("sd",E25)))</formula>
    </cfRule>
    <cfRule type="containsText" dxfId="695" priority="2219" stopIfTrue="1" operator="containsText" text="sd">
      <formula>NOT(ISERROR(SEARCH("sd",E25)))</formula>
    </cfRule>
    <cfRule type="containsText" dxfId="694" priority="2220" stopIfTrue="1" operator="containsText" text="sd">
      <formula>NOT(ISERROR(SEARCH("sd",E25)))</formula>
    </cfRule>
  </conditionalFormatting>
  <conditionalFormatting sqref="E25:H25 O25 T25:W25 Y25:AD25 AF25 AI25 E36:M36 E42:M42 AE36:AI36 AE42:AI42 O36:AC36 O42:AC42">
    <cfRule type="containsText" dxfId="693" priority="3337" stopIfTrue="1" operator="containsText" text="sd">
      <formula>NOT(ISERROR(SEARCH("sd",E25)))</formula>
    </cfRule>
  </conditionalFormatting>
  <conditionalFormatting sqref="E25:H25 O25 T25:W25 Y25:AD25 AF25 AI25 E36:M36 O36:AC36 AE36:AI36 E42:M42 O42:AC42 AE42:AI42">
    <cfRule type="containsText" dxfId="692" priority="3350" stopIfTrue="1" operator="containsText" text="sd">
      <formula>NOT(ISERROR(SEARCH("sd",E25)))</formula>
    </cfRule>
  </conditionalFormatting>
  <conditionalFormatting sqref="E22:M22 O22:AC22 AE22:AI22">
    <cfRule type="containsText" dxfId="691" priority="1689" stopIfTrue="1" operator="containsText" text="sd">
      <formula>NOT(ISERROR(SEARCH("sd",E22)))</formula>
    </cfRule>
    <cfRule type="cellIs" dxfId="690" priority="1468" stopIfTrue="1" operator="equal">
      <formula>"SD"</formula>
    </cfRule>
    <cfRule type="cellIs" dxfId="689" priority="1459" stopIfTrue="1" operator="between">
      <formula>-8.1</formula>
      <formula>-10</formula>
    </cfRule>
    <cfRule type="cellIs" dxfId="688" priority="1460" stopIfTrue="1" operator="between">
      <formula>-9.9</formula>
      <formula>-10</formula>
    </cfRule>
    <cfRule type="cellIs" dxfId="687" priority="1461" stopIfTrue="1" operator="between">
      <formula>-9.9</formula>
      <formula>-10</formula>
    </cfRule>
    <cfRule type="cellIs" dxfId="686" priority="1462" stopIfTrue="1" operator="equal">
      <formula>"SD"</formula>
    </cfRule>
    <cfRule type="cellIs" dxfId="685" priority="1463" stopIfTrue="1" operator="between">
      <formula>45</formula>
      <formula>100</formula>
    </cfRule>
    <cfRule type="cellIs" dxfId="684" priority="1464" stopIfTrue="1" operator="equal">
      <formula>"40.0"</formula>
    </cfRule>
    <cfRule type="cellIs" dxfId="683" priority="1465" stopIfTrue="1" operator="between">
      <formula>-8.1</formula>
      <formula>-10</formula>
    </cfRule>
    <cfRule type="cellIs" dxfId="682" priority="1466" stopIfTrue="1" operator="between">
      <formula>-9.9</formula>
      <formula>-10</formula>
    </cfRule>
    <cfRule type="cellIs" dxfId="681" priority="1458" stopIfTrue="1" operator="equal">
      <formula>"40.0"</formula>
    </cfRule>
    <cfRule type="cellIs" dxfId="680" priority="1467" stopIfTrue="1" operator="between">
      <formula>-9.9</formula>
      <formula>-10</formula>
    </cfRule>
    <cfRule type="containsText" dxfId="679" priority="1733" stopIfTrue="1" operator="containsText" text="sd">
      <formula>NOT(ISERROR(SEARCH("sd",E22)))</formula>
    </cfRule>
  </conditionalFormatting>
  <conditionalFormatting sqref="E22:M22 AE22:AI22 O22:AC22">
    <cfRule type="containsText" dxfId="678" priority="1688" stopIfTrue="1" operator="containsText" text="sd">
      <formula>NOT(ISERROR(SEARCH("sd",E22)))</formula>
    </cfRule>
    <cfRule type="containsText" dxfId="677" priority="1732" stopIfTrue="1" operator="containsText" text="sd">
      <formula>NOT(ISERROR(SEARCH("sd",E22)))</formula>
    </cfRule>
  </conditionalFormatting>
  <conditionalFormatting sqref="E22:M22">
    <cfRule type="containsText" dxfId="676" priority="1687" stopIfTrue="1" operator="containsText" text="sd">
      <formula>NOT(ISERROR(SEARCH("sd",E22)))</formula>
    </cfRule>
    <cfRule type="containsText" dxfId="675" priority="1728" stopIfTrue="1" operator="containsText" text="sd">
      <formula>NOT(ISERROR(SEARCH("sd",E22)))</formula>
    </cfRule>
    <cfRule type="containsText" dxfId="674" priority="1731" stopIfTrue="1" operator="containsText" text="sd">
      <formula>NOT(ISERROR(SEARCH("sd",E22)))</formula>
    </cfRule>
    <cfRule type="containsText" dxfId="673" priority="1730" stopIfTrue="1" operator="containsText" text="sd">
      <formula>NOT(ISERROR(SEARCH("sd",E22)))</formula>
    </cfRule>
    <cfRule type="containsText" dxfId="672" priority="1729" stopIfTrue="1" operator="containsText" text="sd">
      <formula>NOT(ISERROR(SEARCH("sd",E22)))</formula>
    </cfRule>
    <cfRule type="containsText" dxfId="671" priority="1684" stopIfTrue="1" operator="containsText" text="sd">
      <formula>NOT(ISERROR(SEARCH("sd",E22)))</formula>
    </cfRule>
    <cfRule type="containsText" dxfId="670" priority="1685" stopIfTrue="1" operator="containsText" text="sd">
      <formula>NOT(ISERROR(SEARCH("sd",E22)))</formula>
    </cfRule>
    <cfRule type="containsText" dxfId="669" priority="1686" stopIfTrue="1" operator="containsText" text="sd">
      <formula>NOT(ISERROR(SEARCH("sd",E22)))</formula>
    </cfRule>
  </conditionalFormatting>
  <conditionalFormatting sqref="E29:M29 O29:AI29">
    <cfRule type="cellIs" dxfId="668" priority="488" stopIfTrue="1" operator="equal">
      <formula>"40.0"</formula>
    </cfRule>
    <cfRule type="containsText" dxfId="667" priority="500" stopIfTrue="1" operator="containsText" text="sd">
      <formula>NOT(ISERROR(SEARCH("sd",E29)))</formula>
    </cfRule>
    <cfRule type="containsText" dxfId="666" priority="501" stopIfTrue="1" operator="containsText" text="sd">
      <formula>NOT(ISERROR(SEARCH("sd",E29)))</formula>
    </cfRule>
    <cfRule type="containsText" dxfId="665" priority="499" stopIfTrue="1" operator="containsText" text="sd">
      <formula>NOT(ISERROR(SEARCH("sd",E29)))</formula>
    </cfRule>
    <cfRule type="containsText" dxfId="664" priority="504" stopIfTrue="1" operator="containsText" text="sd">
      <formula>NOT(ISERROR(SEARCH("sd",E29)))</formula>
    </cfRule>
    <cfRule type="cellIs" dxfId="663" priority="492" stopIfTrue="1" operator="equal">
      <formula>"SD"</formula>
    </cfRule>
    <cfRule type="containsText" dxfId="662" priority="503" stopIfTrue="1" operator="containsText" text="sd">
      <formula>NOT(ISERROR(SEARCH("sd",E29)))</formula>
    </cfRule>
    <cfRule type="containsText" dxfId="661" priority="502" stopIfTrue="1" operator="containsText" text="sd">
      <formula>NOT(ISERROR(SEARCH("sd",E29)))</formula>
    </cfRule>
    <cfRule type="cellIs" dxfId="660" priority="489" stopIfTrue="1" operator="between">
      <formula>-8.1</formula>
      <formula>-10</formula>
    </cfRule>
    <cfRule type="cellIs" dxfId="659" priority="490" stopIfTrue="1" operator="between">
      <formula>-9.9</formula>
      <formula>-10</formula>
    </cfRule>
    <cfRule type="cellIs" dxfId="658" priority="491" stopIfTrue="1" operator="between">
      <formula>-9.9</formula>
      <formula>-10</formula>
    </cfRule>
    <cfRule type="cellIs" dxfId="657" priority="487" stopIfTrue="1" operator="between">
      <formula>45</formula>
      <formula>100</formula>
    </cfRule>
    <cfRule type="containsText" dxfId="656" priority="493" stopIfTrue="1" operator="containsText" text="sd">
      <formula>NOT(ISERROR(SEARCH("sd",E29)))</formula>
    </cfRule>
    <cfRule type="cellIs" dxfId="655" priority="485" stopIfTrue="1" operator="between">
      <formula>-9.9</formula>
      <formula>-10</formula>
    </cfRule>
    <cfRule type="cellIs" dxfId="654" priority="484" stopIfTrue="1" operator="between">
      <formula>-9.9</formula>
      <formula>-10</formula>
    </cfRule>
    <cfRule type="cellIs" dxfId="653" priority="483" stopIfTrue="1" operator="between">
      <formula>-8.1</formula>
      <formula>-10</formula>
    </cfRule>
    <cfRule type="containsText" dxfId="652" priority="498" stopIfTrue="1" operator="containsText" text="sd">
      <formula>NOT(ISERROR(SEARCH("sd",E29)))</formula>
    </cfRule>
    <cfRule type="containsText" dxfId="651" priority="497" stopIfTrue="1" operator="containsText" text="sd">
      <formula>NOT(ISERROR(SEARCH("sd",E29)))</formula>
    </cfRule>
    <cfRule type="cellIs" dxfId="650" priority="486" stopIfTrue="1" operator="equal">
      <formula>"SD"</formula>
    </cfRule>
    <cfRule type="containsText" dxfId="649" priority="494" stopIfTrue="1" operator="containsText" text="sd">
      <formula>NOT(ISERROR(SEARCH("sd",E29)))</formula>
    </cfRule>
    <cfRule type="cellIs" dxfId="648" priority="482" stopIfTrue="1" operator="equal">
      <formula>"40.0"</formula>
    </cfRule>
    <cfRule type="cellIs" dxfId="647" priority="481" stopIfTrue="1" operator="between">
      <formula>45</formula>
      <formula>100</formula>
    </cfRule>
    <cfRule type="containsText" dxfId="646" priority="495" stopIfTrue="1" operator="containsText" text="sd">
      <formula>NOT(ISERROR(SEARCH("sd",E29)))</formula>
    </cfRule>
    <cfRule type="containsText" dxfId="645" priority="496" stopIfTrue="1" operator="containsText" text="sd">
      <formula>NOT(ISERROR(SEARCH("sd",E29)))</formula>
    </cfRule>
  </conditionalFormatting>
  <conditionalFormatting sqref="E36:M36 E42:M42 E25:H25">
    <cfRule type="containsText" dxfId="644" priority="2206" stopIfTrue="1" operator="containsText" text="sd">
      <formula>NOT(ISERROR(SEARCH("sd",E25)))</formula>
    </cfRule>
  </conditionalFormatting>
  <conditionalFormatting sqref="E36:M36 O36:AC36 AE36:AI36">
    <cfRule type="containsText" dxfId="643" priority="1337" stopIfTrue="1" operator="containsText" text="sd">
      <formula>NOT(ISERROR(SEARCH("sd",E36)))</formula>
    </cfRule>
    <cfRule type="cellIs" dxfId="642" priority="1224" stopIfTrue="1" operator="between">
      <formula>-9.9</formula>
      <formula>-10</formula>
    </cfRule>
    <cfRule type="cellIs" dxfId="641" priority="1223" stopIfTrue="1" operator="between">
      <formula>-8.1</formula>
      <formula>-10</formula>
    </cfRule>
    <cfRule type="cellIs" dxfId="640" priority="1222" stopIfTrue="1" operator="equal">
      <formula>"40.0"</formula>
    </cfRule>
    <cfRule type="cellIs" dxfId="639" priority="1220" stopIfTrue="1" operator="equal">
      <formula>"SD"</formula>
    </cfRule>
    <cfRule type="cellIs" dxfId="638" priority="1219" stopIfTrue="1" operator="between">
      <formula>-9.9</formula>
      <formula>-10</formula>
    </cfRule>
    <cfRule type="cellIs" dxfId="637" priority="1217" stopIfTrue="1" operator="between">
      <formula>-8.1</formula>
      <formula>-10</formula>
    </cfRule>
    <cfRule type="cellIs" dxfId="636" priority="1225" stopIfTrue="1" operator="between">
      <formula>-9.9</formula>
      <formula>-10</formula>
    </cfRule>
    <cfRule type="cellIs" dxfId="635" priority="1226" stopIfTrue="1" operator="equal">
      <formula>"SD"</formula>
    </cfRule>
    <cfRule type="cellIs" dxfId="634" priority="1216" stopIfTrue="1" operator="equal">
      <formula>"40.0"</formula>
    </cfRule>
    <cfRule type="cellIs" dxfId="633" priority="1221" stopIfTrue="1" operator="between">
      <formula>45</formula>
      <formula>100</formula>
    </cfRule>
    <cfRule type="containsText" dxfId="632" priority="1338" stopIfTrue="1" operator="containsText" text="sd">
      <formula>NOT(ISERROR(SEARCH("sd",E36)))</formula>
    </cfRule>
    <cfRule type="containsText" dxfId="631" priority="1336" stopIfTrue="1" operator="containsText" text="sd">
      <formula>NOT(ISERROR(SEARCH("sd",E36)))</formula>
    </cfRule>
    <cfRule type="cellIs" dxfId="630" priority="1218" stopIfTrue="1" operator="between">
      <formula>-9.9</formula>
      <formula>-10</formula>
    </cfRule>
  </conditionalFormatting>
  <conditionalFormatting sqref="E36:M36 AE36:AI36 O36:AC36">
    <cfRule type="containsText" dxfId="629" priority="1335" stopIfTrue="1" operator="containsText" text="sd">
      <formula>NOT(ISERROR(SEARCH("sd",E36)))</formula>
    </cfRule>
  </conditionalFormatting>
  <conditionalFormatting sqref="E36:M36">
    <cfRule type="containsText" dxfId="628" priority="1334" stopIfTrue="1" operator="containsText" text="sd">
      <formula>NOT(ISERROR(SEARCH("sd",E36)))</formula>
    </cfRule>
    <cfRule type="containsText" dxfId="627" priority="1333" stopIfTrue="1" operator="containsText" text="sd">
      <formula>NOT(ISERROR(SEARCH("sd",E36)))</formula>
    </cfRule>
    <cfRule type="containsText" dxfId="626" priority="1327" stopIfTrue="1" operator="containsText" text="sd">
      <formula>NOT(ISERROR(SEARCH("sd",E36)))</formula>
    </cfRule>
    <cfRule type="containsText" dxfId="625" priority="1332" stopIfTrue="1" operator="containsText" text="sd">
      <formula>NOT(ISERROR(SEARCH("sd",E36)))</formula>
    </cfRule>
    <cfRule type="containsText" dxfId="624" priority="1329" stopIfTrue="1" operator="containsText" text="sd">
      <formula>NOT(ISERROR(SEARCH("sd",E36)))</formula>
    </cfRule>
    <cfRule type="containsText" dxfId="623" priority="1330" stopIfTrue="1" operator="containsText" text="sd">
      <formula>NOT(ISERROR(SEARCH("sd",E36)))</formula>
    </cfRule>
    <cfRule type="containsText" dxfId="622" priority="1331" stopIfTrue="1" operator="containsText" text="sd">
      <formula>NOT(ISERROR(SEARCH("sd",E36)))</formula>
    </cfRule>
    <cfRule type="containsText" dxfId="621" priority="1328" stopIfTrue="1" operator="containsText" text="sd">
      <formula>NOT(ISERROR(SEARCH("sd",E36)))</formula>
    </cfRule>
  </conditionalFormatting>
  <conditionalFormatting sqref="E42:M42 O42:AC42 AE42:AI42">
    <cfRule type="cellIs" dxfId="620" priority="983" stopIfTrue="1" operator="between">
      <formula>-8.1</formula>
      <formula>-10</formula>
    </cfRule>
    <cfRule type="cellIs" dxfId="619" priority="982" stopIfTrue="1" operator="equal">
      <formula>"40.0"</formula>
    </cfRule>
    <cfRule type="cellIs" dxfId="618" priority="981" stopIfTrue="1" operator="between">
      <formula>45</formula>
      <formula>100</formula>
    </cfRule>
    <cfRule type="cellIs" dxfId="617" priority="980" stopIfTrue="1" operator="equal">
      <formula>"SD"</formula>
    </cfRule>
    <cfRule type="cellIs" dxfId="616" priority="979" stopIfTrue="1" operator="between">
      <formula>-9.9</formula>
      <formula>-10</formula>
    </cfRule>
    <cfRule type="cellIs" dxfId="615" priority="978" stopIfTrue="1" operator="between">
      <formula>-9.9</formula>
      <formula>-10</formula>
    </cfRule>
    <cfRule type="cellIs" dxfId="614" priority="976" stopIfTrue="1" operator="equal">
      <formula>"40.0"</formula>
    </cfRule>
    <cfRule type="containsText" dxfId="613" priority="1096" stopIfTrue="1" operator="containsText" text="sd">
      <formula>NOT(ISERROR(SEARCH("sd",E42)))</formula>
    </cfRule>
    <cfRule type="cellIs" dxfId="612" priority="977" stopIfTrue="1" operator="between">
      <formula>-8.1</formula>
      <formula>-10</formula>
    </cfRule>
    <cfRule type="containsText" dxfId="611" priority="1098" stopIfTrue="1" operator="containsText" text="sd">
      <formula>NOT(ISERROR(SEARCH("sd",E42)))</formula>
    </cfRule>
    <cfRule type="containsText" dxfId="610" priority="1097" stopIfTrue="1" operator="containsText" text="sd">
      <formula>NOT(ISERROR(SEARCH("sd",E42)))</formula>
    </cfRule>
    <cfRule type="cellIs" dxfId="609" priority="986" stopIfTrue="1" operator="equal">
      <formula>"SD"</formula>
    </cfRule>
    <cfRule type="cellIs" dxfId="608" priority="985" stopIfTrue="1" operator="between">
      <formula>-9.9</formula>
      <formula>-10</formula>
    </cfRule>
    <cfRule type="cellIs" dxfId="607" priority="984" stopIfTrue="1" operator="between">
      <formula>-9.9</formula>
      <formula>-10</formula>
    </cfRule>
  </conditionalFormatting>
  <conditionalFormatting sqref="E42:M42 AE42:AI42 O42:AC42">
    <cfRule type="containsText" dxfId="606" priority="1095" stopIfTrue="1" operator="containsText" text="sd">
      <formula>NOT(ISERROR(SEARCH("sd",E42)))</formula>
    </cfRule>
  </conditionalFormatting>
  <conditionalFormatting sqref="E42:M42">
    <cfRule type="containsText" dxfId="605" priority="1093" stopIfTrue="1" operator="containsText" text="sd">
      <formula>NOT(ISERROR(SEARCH("sd",E42)))</formula>
    </cfRule>
    <cfRule type="containsText" dxfId="604" priority="1087" stopIfTrue="1" operator="containsText" text="sd">
      <formula>NOT(ISERROR(SEARCH("sd",E42)))</formula>
    </cfRule>
    <cfRule type="containsText" dxfId="603" priority="1088" stopIfTrue="1" operator="containsText" text="sd">
      <formula>NOT(ISERROR(SEARCH("sd",E42)))</formula>
    </cfRule>
    <cfRule type="containsText" dxfId="602" priority="1089" stopIfTrue="1" operator="containsText" text="sd">
      <formula>NOT(ISERROR(SEARCH("sd",E42)))</formula>
    </cfRule>
    <cfRule type="containsText" dxfId="601" priority="1090" stopIfTrue="1" operator="containsText" text="sd">
      <formula>NOT(ISERROR(SEARCH("sd",E42)))</formula>
    </cfRule>
    <cfRule type="containsText" dxfId="600" priority="1091" stopIfTrue="1" operator="containsText" text="sd">
      <formula>NOT(ISERROR(SEARCH("sd",E42)))</formula>
    </cfRule>
    <cfRule type="containsText" dxfId="599" priority="1092" stopIfTrue="1" operator="containsText" text="sd">
      <formula>NOT(ISERROR(SEARCH("sd",E42)))</formula>
    </cfRule>
    <cfRule type="containsText" dxfId="598" priority="1094" stopIfTrue="1" operator="containsText" text="sd">
      <formula>NOT(ISERROR(SEARCH("sd",E42)))</formula>
    </cfRule>
  </conditionalFormatting>
  <conditionalFormatting sqref="E47:M47 O47:AI47">
    <cfRule type="cellIs" dxfId="597" priority="1482" stopIfTrue="1" operator="equal">
      <formula>"40.0"</formula>
    </cfRule>
    <cfRule type="cellIs" dxfId="596" priority="1478" stopIfTrue="1" operator="between">
      <formula>-9.9</formula>
      <formula>-10</formula>
    </cfRule>
    <cfRule type="cellIs" dxfId="595" priority="1486" stopIfTrue="1" operator="equal">
      <formula>"SD"</formula>
    </cfRule>
    <cfRule type="cellIs" dxfId="594" priority="1479" stopIfTrue="1" operator="between">
      <formula>-9.9</formula>
      <formula>-10</formula>
    </cfRule>
    <cfRule type="cellIs" dxfId="593" priority="1481" stopIfTrue="1" operator="between">
      <formula>45</formula>
      <formula>100</formula>
    </cfRule>
    <cfRule type="cellIs" dxfId="592" priority="1475" stopIfTrue="1" operator="between">
      <formula>45</formula>
      <formula>100</formula>
    </cfRule>
    <cfRule type="cellIs" dxfId="591" priority="1476" stopIfTrue="1" operator="equal">
      <formula>"40.0"</formula>
    </cfRule>
    <cfRule type="cellIs" dxfId="590" priority="1477" stopIfTrue="1" operator="between">
      <formula>-8.1</formula>
      <formula>-10</formula>
    </cfRule>
    <cfRule type="cellIs" dxfId="589" priority="1485" stopIfTrue="1" operator="between">
      <formula>-9.9</formula>
      <formula>-10</formula>
    </cfRule>
    <cfRule type="cellIs" dxfId="588" priority="1484" stopIfTrue="1" operator="between">
      <formula>-9.9</formula>
      <formula>-10</formula>
    </cfRule>
    <cfRule type="cellIs" dxfId="587" priority="1480" stopIfTrue="1" operator="equal">
      <formula>"SD"</formula>
    </cfRule>
    <cfRule type="cellIs" dxfId="586" priority="1483" stopIfTrue="1" operator="between">
      <formula>-8.1</formula>
      <formula>-10</formula>
    </cfRule>
  </conditionalFormatting>
  <conditionalFormatting sqref="E36:N36">
    <cfRule type="cellIs" dxfId="585" priority="225" stopIfTrue="1" operator="between">
      <formula>-9.9</formula>
      <formula>-10</formula>
    </cfRule>
    <cfRule type="cellIs" dxfId="584" priority="226" stopIfTrue="1" operator="equal">
      <formula>"SD"</formula>
    </cfRule>
    <cfRule type="cellIs" dxfId="583" priority="224" stopIfTrue="1" operator="between">
      <formula>-9.9</formula>
      <formula>-10</formula>
    </cfRule>
  </conditionalFormatting>
  <conditionalFormatting sqref="E42:N42">
    <cfRule type="cellIs" dxfId="582" priority="194" stopIfTrue="1" operator="between">
      <formula>-9.9</formula>
      <formula>-10</formula>
    </cfRule>
    <cfRule type="cellIs" dxfId="581" priority="195" stopIfTrue="1" operator="equal">
      <formula>"SD"</formula>
    </cfRule>
  </conditionalFormatting>
  <conditionalFormatting sqref="E22:R22">
    <cfRule type="cellIs" dxfId="580" priority="249" stopIfTrue="1" operator="between">
      <formula>45</formula>
      <formula>100</formula>
    </cfRule>
    <cfRule type="cellIs" dxfId="579" priority="254" stopIfTrue="1" operator="equal">
      <formula>"SD"</formula>
    </cfRule>
    <cfRule type="cellIs" dxfId="578" priority="253" stopIfTrue="1" operator="between">
      <formula>-9.9</formula>
      <formula>-10</formula>
    </cfRule>
    <cfRule type="cellIs" dxfId="577" priority="252" stopIfTrue="1" operator="between">
      <formula>-9.9</formula>
      <formula>-10</formula>
    </cfRule>
    <cfRule type="cellIs" dxfId="576" priority="251" stopIfTrue="1" operator="between">
      <formula>-8.1</formula>
      <formula>-10</formula>
    </cfRule>
    <cfRule type="cellIs" dxfId="575" priority="250" stopIfTrue="1" operator="equal">
      <formula>"40.0"</formula>
    </cfRule>
  </conditionalFormatting>
  <conditionalFormatting sqref="E36:R36">
    <cfRule type="cellIs" dxfId="574" priority="221" stopIfTrue="1" operator="between">
      <formula>45</formula>
      <formula>100</formula>
    </cfRule>
    <cfRule type="cellIs" dxfId="573" priority="222" stopIfTrue="1" operator="equal">
      <formula>"40.0"</formula>
    </cfRule>
    <cfRule type="cellIs" dxfId="572" priority="223" stopIfTrue="1" operator="between">
      <formula>-8.1</formula>
      <formula>-10</formula>
    </cfRule>
  </conditionalFormatting>
  <conditionalFormatting sqref="E42:R42">
    <cfRule type="cellIs" dxfId="571" priority="193" stopIfTrue="1" operator="between">
      <formula>-9.9</formula>
      <formula>-10</formula>
    </cfRule>
    <cfRule type="cellIs" dxfId="570" priority="192" stopIfTrue="1" operator="between">
      <formula>-8.1</formula>
      <formula>-10</formula>
    </cfRule>
    <cfRule type="cellIs" dxfId="569" priority="191" stopIfTrue="1" operator="equal">
      <formula>"40.0"</formula>
    </cfRule>
    <cfRule type="cellIs" dxfId="568" priority="190" stopIfTrue="1" operator="between">
      <formula>45</formula>
      <formula>100</formula>
    </cfRule>
  </conditionalFormatting>
  <conditionalFormatting sqref="E44:AD44">
    <cfRule type="cellIs" dxfId="567" priority="390" stopIfTrue="1" operator="equal">
      <formula>"40.0"</formula>
    </cfRule>
    <cfRule type="cellIs" dxfId="566" priority="392" stopIfTrue="1" operator="between">
      <formula>-9.9</formula>
      <formula>-10</formula>
    </cfRule>
    <cfRule type="cellIs" dxfId="565" priority="393" stopIfTrue="1" operator="between">
      <formula>-9.9</formula>
      <formula>-10</formula>
    </cfRule>
    <cfRule type="cellIs" dxfId="564" priority="391" stopIfTrue="1" operator="between">
      <formula>-8.1</formula>
      <formula>-10</formula>
    </cfRule>
    <cfRule type="cellIs" dxfId="563" priority="389" stopIfTrue="1" operator="between">
      <formula>45</formula>
      <formula>100</formula>
    </cfRule>
    <cfRule type="cellIs" dxfId="562" priority="394" stopIfTrue="1" operator="equal">
      <formula>"SD"</formula>
    </cfRule>
  </conditionalFormatting>
  <conditionalFormatting sqref="E47:AI47">
    <cfRule type="cellIs" dxfId="561" priority="272" stopIfTrue="1" operator="equal">
      <formula>"SD"</formula>
    </cfRule>
    <cfRule type="cellIs" dxfId="560" priority="271" stopIfTrue="1" operator="between">
      <formula>-9.9</formula>
      <formula>-10</formula>
    </cfRule>
    <cfRule type="cellIs" dxfId="559" priority="270" stopIfTrue="1" operator="between">
      <formula>-9.9</formula>
      <formula>-10</formula>
    </cfRule>
    <cfRule type="cellIs" dxfId="558" priority="269" stopIfTrue="1" operator="between">
      <formula>-8.1</formula>
      <formula>-10</formula>
    </cfRule>
    <cfRule type="cellIs" dxfId="557" priority="268" stopIfTrue="1" operator="equal">
      <formula>"40.0"</formula>
    </cfRule>
    <cfRule type="cellIs" dxfId="556" priority="267" stopIfTrue="1" operator="between">
      <formula>45</formula>
      <formula>100</formula>
    </cfRule>
  </conditionalFormatting>
  <conditionalFormatting sqref="I5:I24 I26:I28 I30:I42 I45:I46 I48">
    <cfRule type="cellIs" dxfId="555" priority="1873" stopIfTrue="1" operator="equal">
      <formula>"40.0"</formula>
    </cfRule>
    <cfRule type="cellIs" dxfId="554" priority="1876" stopIfTrue="1" operator="between">
      <formula>-9.9</formula>
      <formula>-10</formula>
    </cfRule>
    <cfRule type="cellIs" dxfId="553" priority="1877" stopIfTrue="1" operator="equal">
      <formula>"SD"</formula>
    </cfRule>
    <cfRule type="cellIs" dxfId="552" priority="1875" stopIfTrue="1" operator="between">
      <formula>-9.9</formula>
      <formula>-10</formula>
    </cfRule>
    <cfRule type="cellIs" dxfId="551" priority="1874" stopIfTrue="1" operator="between">
      <formula>-8.1</formula>
      <formula>-10</formula>
    </cfRule>
  </conditionalFormatting>
  <conditionalFormatting sqref="I5:I28 I30:I42 I45:I46 I48">
    <cfRule type="cellIs" dxfId="550" priority="1888" stopIfTrue="1" operator="between">
      <formula>-9.9</formula>
      <formula>-10</formula>
    </cfRule>
    <cfRule type="cellIs" dxfId="549" priority="1890" stopIfTrue="1" operator="equal">
      <formula>"SD"</formula>
    </cfRule>
    <cfRule type="cellIs" dxfId="548" priority="1887" stopIfTrue="1" operator="between">
      <formula>-8.1</formula>
      <formula>-10</formula>
    </cfRule>
    <cfRule type="cellIs" dxfId="547" priority="1886" stopIfTrue="1" operator="equal">
      <formula>"40.0"</formula>
    </cfRule>
    <cfRule type="cellIs" dxfId="546" priority="1889" stopIfTrue="1" operator="between">
      <formula>-9.9</formula>
      <formula>-10</formula>
    </cfRule>
  </conditionalFormatting>
  <conditionalFormatting sqref="I5:I28">
    <cfRule type="cellIs" dxfId="545" priority="1851" stopIfTrue="1" operator="equal">
      <formula>"SD"</formula>
    </cfRule>
    <cfRule type="cellIs" dxfId="544" priority="1850" stopIfTrue="1" operator="between">
      <formula>-9.9</formula>
      <formula>-10</formula>
    </cfRule>
    <cfRule type="cellIs" dxfId="543" priority="1846" stopIfTrue="1" operator="between">
      <formula>45</formula>
      <formula>100</formula>
    </cfRule>
    <cfRule type="cellIs" dxfId="542" priority="1848" stopIfTrue="1" operator="between">
      <formula>-8.1</formula>
      <formula>-10</formula>
    </cfRule>
    <cfRule type="cellIs" dxfId="541" priority="1847" stopIfTrue="1" operator="equal">
      <formula>"40.0"</formula>
    </cfRule>
    <cfRule type="cellIs" dxfId="540" priority="1849" stopIfTrue="1" operator="between">
      <formula>-9.9</formula>
      <formula>-10</formula>
    </cfRule>
  </conditionalFormatting>
  <conditionalFormatting sqref="I22">
    <cfRule type="containsText" dxfId="539" priority="1659" stopIfTrue="1" operator="containsText" text="sd">
      <formula>NOT(ISERROR(SEARCH("sd",I22)))</formula>
    </cfRule>
    <cfRule type="containsText" dxfId="538" priority="1701" stopIfTrue="1" operator="containsText" text="sd">
      <formula>NOT(ISERROR(SEARCH("sd",I22)))</formula>
    </cfRule>
    <cfRule type="containsText" dxfId="537" priority="1702" stopIfTrue="1" operator="containsText" text="sd">
      <formula>NOT(ISERROR(SEARCH("sd",I22)))</formula>
    </cfRule>
    <cfRule type="containsText" dxfId="536" priority="1658" stopIfTrue="1" operator="containsText" text="sd">
      <formula>NOT(ISERROR(SEARCH("sd",I22)))</formula>
    </cfRule>
    <cfRule type="containsText" dxfId="535" priority="1703" stopIfTrue="1" operator="containsText" text="sd">
      <formula>NOT(ISERROR(SEARCH("sd",I22)))</formula>
    </cfRule>
    <cfRule type="containsText" dxfId="534" priority="1699" stopIfTrue="1" operator="containsText" text="sd">
      <formula>NOT(ISERROR(SEARCH("sd",I22)))</formula>
    </cfRule>
    <cfRule type="containsText" dxfId="533" priority="1656" stopIfTrue="1" operator="containsText" text="sd">
      <formula>NOT(ISERROR(SEARCH("sd",I22)))</formula>
    </cfRule>
    <cfRule type="containsText" dxfId="532" priority="1700" stopIfTrue="1" operator="containsText" text="sd">
      <formula>NOT(ISERROR(SEARCH("sd",I22)))</formula>
    </cfRule>
    <cfRule type="containsText" dxfId="531" priority="1657" stopIfTrue="1" operator="containsText" text="sd">
      <formula>NOT(ISERROR(SEARCH("sd",I22)))</formula>
    </cfRule>
    <cfRule type="containsText" dxfId="530" priority="1655" stopIfTrue="1" operator="containsText" text="sd">
      <formula>NOT(ISERROR(SEARCH("sd",I22)))</formula>
    </cfRule>
    <cfRule type="containsText" dxfId="529" priority="1654" stopIfTrue="1" operator="containsText" text="sd">
      <formula>NOT(ISERROR(SEARCH("sd",I22)))</formula>
    </cfRule>
    <cfRule type="containsText" dxfId="528" priority="1698" stopIfTrue="1" operator="containsText" text="sd">
      <formula>NOT(ISERROR(SEARCH("sd",I22)))</formula>
    </cfRule>
  </conditionalFormatting>
  <conditionalFormatting sqref="I30:I42 I5:I28 I45:I46 I48">
    <cfRule type="cellIs" dxfId="527" priority="1885" stopIfTrue="1" operator="between">
      <formula>45</formula>
      <formula>100</formula>
    </cfRule>
  </conditionalFormatting>
  <conditionalFormatting sqref="I30:I42 I45:I46 I48 I5:I24 I26:I28">
    <cfRule type="cellIs" dxfId="526" priority="1872" stopIfTrue="1" operator="between">
      <formula>45</formula>
      <formula>100</formula>
    </cfRule>
  </conditionalFormatting>
  <conditionalFormatting sqref="I30:I42 I45:I46 I48">
    <cfRule type="cellIs" dxfId="525" priority="1859" stopIfTrue="1" operator="between">
      <formula>45</formula>
      <formula>100</formula>
    </cfRule>
    <cfRule type="cellIs" dxfId="524" priority="1861" stopIfTrue="1" operator="between">
      <formula>-8.1</formula>
      <formula>-10</formula>
    </cfRule>
    <cfRule type="cellIs" dxfId="523" priority="1860" stopIfTrue="1" operator="equal">
      <formula>"40.0"</formula>
    </cfRule>
    <cfRule type="cellIs" dxfId="522" priority="1862" stopIfTrue="1" operator="between">
      <formula>-9.9</formula>
      <formula>-10</formula>
    </cfRule>
    <cfRule type="cellIs" dxfId="521" priority="1863" stopIfTrue="1" operator="between">
      <formula>-9.9</formula>
      <formula>-10</formula>
    </cfRule>
    <cfRule type="cellIs" dxfId="520" priority="1864" stopIfTrue="1" operator="equal">
      <formula>"SD"</formula>
    </cfRule>
  </conditionalFormatting>
  <conditionalFormatting sqref="I36 I42">
    <cfRule type="containsText" dxfId="519" priority="1884" stopIfTrue="1" operator="containsText" text="sd">
      <formula>NOT(ISERROR(SEARCH("sd",I36)))</formula>
    </cfRule>
    <cfRule type="containsText" dxfId="518" priority="1883" stopIfTrue="1" operator="containsText" text="sd">
      <formula>NOT(ISERROR(SEARCH("sd",I36)))</formula>
    </cfRule>
    <cfRule type="containsText" dxfId="517" priority="1871" stopIfTrue="1" operator="containsText" text="sd">
      <formula>NOT(ISERROR(SEARCH("sd",I36)))</formula>
    </cfRule>
    <cfRule type="containsText" dxfId="516" priority="1870" stopIfTrue="1" operator="containsText" text="sd">
      <formula>NOT(ISERROR(SEARCH("sd",I36)))</formula>
    </cfRule>
    <cfRule type="containsText" dxfId="515" priority="1858" stopIfTrue="1" operator="containsText" text="sd">
      <formula>NOT(ISERROR(SEARCH("sd",I36)))</formula>
    </cfRule>
    <cfRule type="containsText" dxfId="514" priority="1857" stopIfTrue="1" operator="containsText" text="sd">
      <formula>NOT(ISERROR(SEARCH("sd",I36)))</formula>
    </cfRule>
  </conditionalFormatting>
  <conditionalFormatting sqref="I5:M24 E5:H42 O25 T25:W25 Y25:AD25 AF25 AI25 I26:M42 O29:AI29 E43:AI43 K44:AC44 AE44:AI44 E44:J46 K45:M46 E48:M48">
    <cfRule type="cellIs" dxfId="513" priority="2226" stopIfTrue="1" operator="equal">
      <formula>"SD"</formula>
    </cfRule>
    <cfRule type="cellIs" dxfId="512" priority="2222" stopIfTrue="1" operator="equal">
      <formula>"40.0"</formula>
    </cfRule>
    <cfRule type="cellIs" dxfId="511" priority="2223" stopIfTrue="1" operator="between">
      <formula>-8.1</formula>
      <formula>-10</formula>
    </cfRule>
    <cfRule type="cellIs" dxfId="510" priority="2224" stopIfTrue="1" operator="between">
      <formula>-9.9</formula>
      <formula>-10</formula>
    </cfRule>
    <cfRule type="cellIs" dxfId="509" priority="2225" stopIfTrue="1" operator="between">
      <formula>-9.9</formula>
      <formula>-10</formula>
    </cfRule>
  </conditionalFormatting>
  <conditionalFormatting sqref="I5:M24 E5:H42 Y25:AD25 I26:M42 O29:AI29 O41:AI41 E43:AI43 AE44:AI44 E45:M46 E48:M48">
    <cfRule type="cellIs" dxfId="508" priority="2209" stopIfTrue="1" operator="equal">
      <formula>"40.0"</formula>
    </cfRule>
    <cfRule type="cellIs" dxfId="507" priority="2210" stopIfTrue="1" operator="between">
      <formula>-8.1</formula>
      <formula>-10</formula>
    </cfRule>
    <cfRule type="cellIs" dxfId="506" priority="2211" stopIfTrue="1" operator="between">
      <formula>-9.9</formula>
      <formula>-10</formula>
    </cfRule>
    <cfRule type="cellIs" dxfId="505" priority="2213" stopIfTrue="1" operator="equal">
      <formula>"SD"</formula>
    </cfRule>
    <cfRule type="cellIs" dxfId="504" priority="2212" stopIfTrue="1" operator="between">
      <formula>-9.9</formula>
      <formula>-10</formula>
    </cfRule>
  </conditionalFormatting>
  <conditionalFormatting sqref="N5:N42 N45:N46 N48">
    <cfRule type="cellIs" dxfId="503" priority="351" stopIfTrue="1" operator="equal">
      <formula>"SD"</formula>
    </cfRule>
    <cfRule type="cellIs" dxfId="502" priority="346" stopIfTrue="1" operator="between">
      <formula>45</formula>
      <formula>100</formula>
    </cfRule>
    <cfRule type="cellIs" dxfId="501" priority="347" stopIfTrue="1" operator="equal">
      <formula>"40.0"</formula>
    </cfRule>
    <cfRule type="cellIs" dxfId="500" priority="348" stopIfTrue="1" operator="between">
      <formula>-8.1</formula>
      <formula>-10</formula>
    </cfRule>
    <cfRule type="cellIs" dxfId="499" priority="349" stopIfTrue="1" operator="between">
      <formula>-9.9</formula>
      <formula>-10</formula>
    </cfRule>
    <cfRule type="cellIs" dxfId="498" priority="350" stopIfTrue="1" operator="between">
      <formula>-9.9</formula>
      <formula>-10</formula>
    </cfRule>
  </conditionalFormatting>
  <conditionalFormatting sqref="N5:N42">
    <cfRule type="cellIs" dxfId="497" priority="308" stopIfTrue="1" operator="equal">
      <formula>"40.0"</formula>
    </cfRule>
    <cfRule type="cellIs" dxfId="496" priority="307" stopIfTrue="1" operator="between">
      <formula>45</formula>
      <formula>100</formula>
    </cfRule>
    <cfRule type="cellIs" dxfId="495" priority="309" stopIfTrue="1" operator="between">
      <formula>-8.1</formula>
      <formula>-10</formula>
    </cfRule>
    <cfRule type="cellIs" dxfId="494" priority="310" stopIfTrue="1" operator="between">
      <formula>-9.9</formula>
      <formula>-10</formula>
    </cfRule>
    <cfRule type="cellIs" dxfId="493" priority="311" stopIfTrue="1" operator="between">
      <formula>-9.9</formula>
      <formula>-10</formula>
    </cfRule>
    <cfRule type="cellIs" dxfId="492" priority="312" stopIfTrue="1" operator="equal">
      <formula>"SD"</formula>
    </cfRule>
  </conditionalFormatting>
  <conditionalFormatting sqref="N22">
    <cfRule type="cellIs" dxfId="491" priority="177" stopIfTrue="1" operator="equal">
      <formula>"40.0"</formula>
    </cfRule>
    <cfRule type="cellIs" dxfId="490" priority="178" stopIfTrue="1" operator="between">
      <formula>-8.1</formula>
      <formula>-10</formula>
    </cfRule>
    <cfRule type="cellIs" dxfId="489" priority="248" stopIfTrue="1" operator="equal">
      <formula>"SD"</formula>
    </cfRule>
    <cfRule type="cellIs" dxfId="488" priority="247" stopIfTrue="1" operator="between">
      <formula>-9.9</formula>
      <formula>-10</formula>
    </cfRule>
    <cfRule type="cellIs" dxfId="487" priority="246" stopIfTrue="1" operator="between">
      <formula>-9.9</formula>
      <formula>-10</formula>
    </cfRule>
    <cfRule type="cellIs" dxfId="486" priority="245" stopIfTrue="1" operator="between">
      <formula>-8.1</formula>
      <formula>-10</formula>
    </cfRule>
    <cfRule type="cellIs" dxfId="485" priority="244" stopIfTrue="1" operator="equal">
      <formula>"40.0"</formula>
    </cfRule>
    <cfRule type="cellIs" dxfId="484" priority="179" stopIfTrue="1" operator="between">
      <formula>-9.9</formula>
      <formula>-10</formula>
    </cfRule>
    <cfRule type="cellIs" dxfId="483" priority="180" stopIfTrue="1" operator="between">
      <formula>-9.9</formula>
      <formula>-10</formula>
    </cfRule>
    <cfRule type="cellIs" dxfId="482" priority="181" stopIfTrue="1" operator="equal">
      <formula>"SD"</formula>
    </cfRule>
    <cfRule type="containsText" dxfId="481" priority="280" stopIfTrue="1" operator="containsText" text="sd">
      <formula>NOT(ISERROR(SEARCH("sd",N22)))</formula>
    </cfRule>
    <cfRule type="containsText" dxfId="480" priority="277" stopIfTrue="1" operator="containsText" text="sd">
      <formula>NOT(ISERROR(SEARCH("sd",N22)))</formula>
    </cfRule>
    <cfRule type="containsText" dxfId="479" priority="273" stopIfTrue="1" operator="containsText" text="sd">
      <formula>NOT(ISERROR(SEARCH("sd",N22)))</formula>
    </cfRule>
    <cfRule type="containsText" dxfId="478" priority="275" stopIfTrue="1" operator="containsText" text="sd">
      <formula>NOT(ISERROR(SEARCH("sd",N22)))</formula>
    </cfRule>
    <cfRule type="containsText" dxfId="477" priority="274" stopIfTrue="1" operator="containsText" text="sd">
      <formula>NOT(ISERROR(SEARCH("sd",N22)))</formula>
    </cfRule>
    <cfRule type="containsText" dxfId="476" priority="276" stopIfTrue="1" operator="containsText" text="sd">
      <formula>NOT(ISERROR(SEARCH("sd",N22)))</formula>
    </cfRule>
    <cfRule type="containsText" dxfId="475" priority="278" stopIfTrue="1" operator="containsText" text="sd">
      <formula>NOT(ISERROR(SEARCH("sd",N22)))</formula>
    </cfRule>
    <cfRule type="containsText" dxfId="474" priority="279" stopIfTrue="1" operator="containsText" text="sd">
      <formula>NOT(ISERROR(SEARCH("sd",N22)))</formula>
    </cfRule>
    <cfRule type="cellIs" dxfId="473" priority="243" stopIfTrue="1" operator="between">
      <formula>45</formula>
      <formula>100</formula>
    </cfRule>
    <cfRule type="cellIs" dxfId="472" priority="176" stopIfTrue="1" operator="between">
      <formula>45</formula>
      <formula>100</formula>
    </cfRule>
  </conditionalFormatting>
  <conditionalFormatting sqref="N25 N36 N42">
    <cfRule type="containsText" dxfId="471" priority="306" stopIfTrue="1" operator="containsText" text="sd">
      <formula>NOT(ISERROR(SEARCH("sd",N25)))</formula>
    </cfRule>
    <cfRule type="containsText" dxfId="470" priority="345" stopIfTrue="1" operator="containsText" text="sd">
      <formula>NOT(ISERROR(SEARCH("sd",N25)))</formula>
    </cfRule>
    <cfRule type="containsText" dxfId="469" priority="344" stopIfTrue="1" operator="containsText" text="sd">
      <formula>NOT(ISERROR(SEARCH("sd",N25)))</formula>
    </cfRule>
  </conditionalFormatting>
  <conditionalFormatting sqref="N29">
    <cfRule type="cellIs" dxfId="468" priority="154" stopIfTrue="1" operator="between">
      <formula>-9.9</formula>
      <formula>-10</formula>
    </cfRule>
    <cfRule type="cellIs" dxfId="467" priority="153" stopIfTrue="1" operator="between">
      <formula>-8.1</formula>
      <formula>-10</formula>
    </cfRule>
    <cfRule type="cellIs" dxfId="466" priority="152" stopIfTrue="1" operator="equal">
      <formula>"40.0"</formula>
    </cfRule>
    <cfRule type="cellIs" dxfId="465" priority="151" stopIfTrue="1" operator="between">
      <formula>45</formula>
      <formula>100</formula>
    </cfRule>
    <cfRule type="cellIs" dxfId="464" priority="150" stopIfTrue="1" operator="equal">
      <formula>"SD"</formula>
    </cfRule>
    <cfRule type="cellIs" dxfId="463" priority="149" stopIfTrue="1" operator="between">
      <formula>-9.9</formula>
      <formula>-10</formula>
    </cfRule>
    <cfRule type="cellIs" dxfId="462" priority="148" stopIfTrue="1" operator="between">
      <formula>-9.9</formula>
      <formula>-10</formula>
    </cfRule>
    <cfRule type="cellIs" dxfId="461" priority="147" stopIfTrue="1" operator="between">
      <formula>-8.1</formula>
      <formula>-10</formula>
    </cfRule>
    <cfRule type="cellIs" dxfId="460" priority="146" stopIfTrue="1" operator="equal">
      <formula>"40.0"</formula>
    </cfRule>
    <cfRule type="cellIs" dxfId="459" priority="144" stopIfTrue="1" operator="equal">
      <formula>"SD"</formula>
    </cfRule>
    <cfRule type="cellIs" dxfId="458" priority="143" stopIfTrue="1" operator="between">
      <formula>-9.9</formula>
      <formula>-10</formula>
    </cfRule>
    <cfRule type="cellIs" dxfId="457" priority="141" stopIfTrue="1" operator="between">
      <formula>-8.1</formula>
      <formula>-10</formula>
    </cfRule>
    <cfRule type="cellIs" dxfId="456" priority="140" stopIfTrue="1" operator="equal">
      <formula>"40.0"</formula>
    </cfRule>
    <cfRule type="cellIs" dxfId="455" priority="139" stopIfTrue="1" operator="between">
      <formula>45</formula>
      <formula>100</formula>
    </cfRule>
    <cfRule type="containsText" dxfId="454" priority="168" stopIfTrue="1" operator="containsText" text="sd">
      <formula>NOT(ISERROR(SEARCH("sd",N29)))</formula>
    </cfRule>
    <cfRule type="containsText" dxfId="453" priority="167" stopIfTrue="1" operator="containsText" text="sd">
      <formula>NOT(ISERROR(SEARCH("sd",N29)))</formula>
    </cfRule>
    <cfRule type="containsText" dxfId="452" priority="166" stopIfTrue="1" operator="containsText" text="sd">
      <formula>NOT(ISERROR(SEARCH("sd",N29)))</formula>
    </cfRule>
    <cfRule type="containsText" dxfId="451" priority="165" stopIfTrue="1" operator="containsText" text="sd">
      <formula>NOT(ISERROR(SEARCH("sd",N29)))</formula>
    </cfRule>
    <cfRule type="containsText" dxfId="450" priority="164" stopIfTrue="1" operator="containsText" text="sd">
      <formula>NOT(ISERROR(SEARCH("sd",N29)))</formula>
    </cfRule>
    <cfRule type="containsText" dxfId="449" priority="163" stopIfTrue="1" operator="containsText" text="sd">
      <formula>NOT(ISERROR(SEARCH("sd",N29)))</formula>
    </cfRule>
    <cfRule type="containsText" dxfId="448" priority="162" stopIfTrue="1" operator="containsText" text="sd">
      <formula>NOT(ISERROR(SEARCH("sd",N29)))</formula>
    </cfRule>
    <cfRule type="containsText" dxfId="447" priority="161" stopIfTrue="1" operator="containsText" text="sd">
      <formula>NOT(ISERROR(SEARCH("sd",N29)))</formula>
    </cfRule>
    <cfRule type="containsText" dxfId="446" priority="160" stopIfTrue="1" operator="containsText" text="sd">
      <formula>NOT(ISERROR(SEARCH("sd",N29)))</formula>
    </cfRule>
    <cfRule type="cellIs" dxfId="445" priority="145" stopIfTrue="1" operator="between">
      <formula>45</formula>
      <formula>100</formula>
    </cfRule>
    <cfRule type="cellIs" dxfId="444" priority="156" stopIfTrue="1" operator="equal">
      <formula>"SD"</formula>
    </cfRule>
    <cfRule type="containsText" dxfId="443" priority="159" stopIfTrue="1" operator="containsText" text="sd">
      <formula>NOT(ISERROR(SEARCH("sd",N29)))</formula>
    </cfRule>
    <cfRule type="containsText" dxfId="442" priority="158" stopIfTrue="1" operator="containsText" text="sd">
      <formula>NOT(ISERROR(SEARCH("sd",N29)))</formula>
    </cfRule>
    <cfRule type="containsText" dxfId="441" priority="157" stopIfTrue="1" operator="containsText" text="sd">
      <formula>NOT(ISERROR(SEARCH("sd",N29)))</formula>
    </cfRule>
    <cfRule type="cellIs" dxfId="440" priority="142" stopIfTrue="1" operator="between">
      <formula>-9.9</formula>
      <formula>-10</formula>
    </cfRule>
    <cfRule type="cellIs" dxfId="439" priority="155" stopIfTrue="1" operator="between">
      <formula>-9.9</formula>
      <formula>-10</formula>
    </cfRule>
  </conditionalFormatting>
  <conditionalFormatting sqref="N36 N42 N25">
    <cfRule type="containsText" dxfId="438" priority="305" stopIfTrue="1" operator="containsText" text="sd">
      <formula>NOT(ISERROR(SEARCH("sd",N25)))</formula>
    </cfRule>
  </conditionalFormatting>
  <conditionalFormatting sqref="N41">
    <cfRule type="cellIs" dxfId="437" priority="324" stopIfTrue="1" operator="between">
      <formula>45</formula>
      <formula>100</formula>
    </cfRule>
    <cfRule type="cellIs" dxfId="436" priority="326" stopIfTrue="1" operator="between">
      <formula>-8.1</formula>
      <formula>-10</formula>
    </cfRule>
    <cfRule type="cellIs" dxfId="435" priority="327" stopIfTrue="1" operator="between">
      <formula>-9.9</formula>
      <formula>-10</formula>
    </cfRule>
    <cfRule type="cellIs" dxfId="434" priority="329" stopIfTrue="1" operator="equal">
      <formula>"SD"</formula>
    </cfRule>
    <cfRule type="cellIs" dxfId="433" priority="328" stopIfTrue="1" operator="between">
      <formula>-9.9</formula>
      <formula>-10</formula>
    </cfRule>
    <cfRule type="cellIs" dxfId="432" priority="325" stopIfTrue="1" operator="equal">
      <formula>"40.0"</formula>
    </cfRule>
  </conditionalFormatting>
  <conditionalFormatting sqref="N45:N48">
    <cfRule type="cellIs" dxfId="431" priority="261" stopIfTrue="1" operator="between">
      <formula>45</formula>
      <formula>100</formula>
    </cfRule>
    <cfRule type="cellIs" dxfId="430" priority="266" stopIfTrue="1" operator="equal">
      <formula>"SD"</formula>
    </cfRule>
    <cfRule type="cellIs" dxfId="429" priority="265" stopIfTrue="1" operator="between">
      <formula>-9.9</formula>
      <formula>-10</formula>
    </cfRule>
    <cfRule type="cellIs" dxfId="428" priority="264" stopIfTrue="1" operator="between">
      <formula>-9.9</formula>
      <formula>-10</formula>
    </cfRule>
    <cfRule type="cellIs" dxfId="427" priority="263" stopIfTrue="1" operator="between">
      <formula>-8.1</formula>
      <formula>-10</formula>
    </cfRule>
    <cfRule type="cellIs" dxfId="426" priority="262" stopIfTrue="1" operator="equal">
      <formula>"40.0"</formula>
    </cfRule>
  </conditionalFormatting>
  <conditionalFormatting sqref="N47">
    <cfRule type="cellIs" dxfId="425" priority="260" stopIfTrue="1" operator="equal">
      <formula>"SD"</formula>
    </cfRule>
    <cfRule type="cellIs" dxfId="424" priority="258" stopIfTrue="1" operator="between">
      <formula>-9.9</formula>
      <formula>-10</formula>
    </cfRule>
    <cfRule type="cellIs" dxfId="423" priority="257" stopIfTrue="1" operator="between">
      <formula>-8.1</formula>
      <formula>-10</formula>
    </cfRule>
    <cfRule type="cellIs" dxfId="422" priority="256" stopIfTrue="1" operator="equal">
      <formula>"40.0"</formula>
    </cfRule>
    <cfRule type="cellIs" dxfId="421" priority="255" stopIfTrue="1" operator="between">
      <formula>45</formula>
      <formula>100</formula>
    </cfRule>
    <cfRule type="cellIs" dxfId="420" priority="259" stopIfTrue="1" operator="between">
      <formula>-9.9</formula>
      <formula>-10</formula>
    </cfRule>
  </conditionalFormatting>
  <conditionalFormatting sqref="N25:O25 E29:AI29">
    <cfRule type="cellIs" dxfId="419" priority="336" stopIfTrue="1" operator="between">
      <formula>-8.1</formula>
      <formula>-10</formula>
    </cfRule>
    <cfRule type="cellIs" dxfId="418" priority="337" stopIfTrue="1" operator="between">
      <formula>-9.9</formula>
      <formula>-10</formula>
    </cfRule>
    <cfRule type="cellIs" dxfId="417" priority="338" stopIfTrue="1" operator="between">
      <formula>-9.9</formula>
      <formula>-10</formula>
    </cfRule>
    <cfRule type="cellIs" dxfId="416" priority="335" stopIfTrue="1" operator="equal">
      <formula>"40.0"</formula>
    </cfRule>
    <cfRule type="cellIs" dxfId="415" priority="334" stopIfTrue="1" operator="between">
      <formula>45</formula>
      <formula>100</formula>
    </cfRule>
    <cfRule type="cellIs" dxfId="414" priority="339" stopIfTrue="1" operator="equal">
      <formula>"SD"</formula>
    </cfRule>
  </conditionalFormatting>
  <conditionalFormatting sqref="O22:AC22 AE22:AI22 E22:M22">
    <cfRule type="cellIs" dxfId="413" priority="1457" stopIfTrue="1" operator="between">
      <formula>45</formula>
      <formula>100</formula>
    </cfRule>
  </conditionalFormatting>
  <conditionalFormatting sqref="O36:AC36 AE36:AI36 E36:M36">
    <cfRule type="cellIs" dxfId="412" priority="1215" stopIfTrue="1" operator="between">
      <formula>45</formula>
      <formula>100</formula>
    </cfRule>
  </conditionalFormatting>
  <conditionalFormatting sqref="O36:AC36 AE36:AI36">
    <cfRule type="cellIs" dxfId="411" priority="1213" stopIfTrue="1" operator="between">
      <formula>-9.9</formula>
      <formula>-10</formula>
    </cfRule>
    <cfRule type="cellIs" dxfId="410" priority="1212" stopIfTrue="1" operator="between">
      <formula>-9.9</formula>
      <formula>-10</formula>
    </cfRule>
    <cfRule type="cellIs" dxfId="409" priority="1214" stopIfTrue="1" operator="equal">
      <formula>"SD"</formula>
    </cfRule>
  </conditionalFormatting>
  <conditionalFormatting sqref="O42:AC42 AE42:AI42 E42:M42">
    <cfRule type="cellIs" dxfId="408" priority="975" stopIfTrue="1" operator="between">
      <formula>45</formula>
      <formula>100</formula>
    </cfRule>
  </conditionalFormatting>
  <conditionalFormatting sqref="O42:AI42">
    <cfRule type="cellIs" dxfId="407" priority="853" stopIfTrue="1" operator="between">
      <formula>-9.9</formula>
      <formula>-10</formula>
    </cfRule>
    <cfRule type="cellIs" dxfId="406" priority="854" stopIfTrue="1" operator="equal">
      <formula>"SD"</formula>
    </cfRule>
  </conditionalFormatting>
  <conditionalFormatting sqref="P5:R15 P26:S28 P30:R33 P35:R36 P38:R42 P45:S46 P48:S48">
    <cfRule type="cellIs" dxfId="405" priority="2096" stopIfTrue="1" operator="equal">
      <formula>"SD"</formula>
    </cfRule>
  </conditionalFormatting>
  <conditionalFormatting sqref="P5:S15 P26:S28 P30:S33 P35:S36 P38:S42 P45:S46 P48:S48">
    <cfRule type="cellIs" dxfId="404" priority="2092" stopIfTrue="1" operator="equal">
      <formula>"40.0"</formula>
    </cfRule>
    <cfRule type="cellIs" dxfId="403" priority="2093" stopIfTrue="1" operator="between">
      <formula>-8.1</formula>
      <formula>-10</formula>
    </cfRule>
    <cfRule type="cellIs" dxfId="402" priority="2094" stopIfTrue="1" operator="between">
      <formula>-9.9</formula>
      <formula>-10</formula>
    </cfRule>
    <cfRule type="cellIs" dxfId="401" priority="2095" stopIfTrue="1" operator="between">
      <formula>-9.9</formula>
      <formula>-10</formula>
    </cfRule>
  </conditionalFormatting>
  <conditionalFormatting sqref="P22:S22">
    <cfRule type="containsText" dxfId="400" priority="1667" stopIfTrue="1" operator="containsText" text="sd">
      <formula>NOT(ISERROR(SEARCH("sd",P22)))</formula>
    </cfRule>
    <cfRule type="containsText" dxfId="399" priority="1710" stopIfTrue="1" operator="containsText" text="sd">
      <formula>NOT(ISERROR(SEARCH("sd",P22)))</formula>
    </cfRule>
    <cfRule type="containsText" dxfId="398" priority="1711" stopIfTrue="1" operator="containsText" text="sd">
      <formula>NOT(ISERROR(SEARCH("sd",P22)))</formula>
    </cfRule>
    <cfRule type="containsText" dxfId="397" priority="1666" stopIfTrue="1" operator="containsText" text="sd">
      <formula>NOT(ISERROR(SEARCH("sd",P22)))</formula>
    </cfRule>
  </conditionalFormatting>
  <conditionalFormatting sqref="P35:S36 P38:S42 P5:S15 P26:S28 P30:S33 P45:S46 P48:S48">
    <cfRule type="cellIs" dxfId="396" priority="2091" stopIfTrue="1" operator="between">
      <formula>45</formula>
      <formula>100</formula>
    </cfRule>
  </conditionalFormatting>
  <conditionalFormatting sqref="P36:S36 P42:S42">
    <cfRule type="containsText" dxfId="395" priority="2089" stopIfTrue="1" operator="containsText" text="sd">
      <formula>NOT(ISERROR(SEARCH("sd",P36)))</formula>
    </cfRule>
    <cfRule type="containsText" dxfId="394" priority="2090" stopIfTrue="1" operator="containsText" text="sd">
      <formula>NOT(ISERROR(SEARCH("sd",P36)))</formula>
    </cfRule>
  </conditionalFormatting>
  <conditionalFormatting sqref="P36:T36">
    <cfRule type="containsText" dxfId="393" priority="1274" stopIfTrue="1" operator="containsText" text="sd">
      <formula>NOT(ISERROR(SEARCH("sd",P36)))</formula>
    </cfRule>
    <cfRule type="containsText" dxfId="392" priority="1273" stopIfTrue="1" operator="containsText" text="sd">
      <formula>NOT(ISERROR(SEARCH("sd",P36)))</formula>
    </cfRule>
  </conditionalFormatting>
  <conditionalFormatting sqref="P42:T42">
    <cfRule type="containsText" dxfId="391" priority="1034" stopIfTrue="1" operator="containsText" text="sd">
      <formula>NOT(ISERROR(SEARCH("sd",P42)))</formula>
    </cfRule>
    <cfRule type="containsText" dxfId="390" priority="1033" stopIfTrue="1" operator="containsText" text="sd">
      <formula>NOT(ISERROR(SEARCH("sd",P42)))</formula>
    </cfRule>
  </conditionalFormatting>
  <conditionalFormatting sqref="R31">
    <cfRule type="cellIs" dxfId="389" priority="2" stopIfTrue="1" operator="equal">
      <formula>"40.0"</formula>
    </cfRule>
    <cfRule type="cellIs" dxfId="388" priority="3" stopIfTrue="1" operator="between">
      <formula>-8.1</formula>
      <formula>-10</formula>
    </cfRule>
    <cfRule type="cellIs" dxfId="387" priority="4" stopIfTrue="1" operator="between">
      <formula>-9.9</formula>
      <formula>-10</formula>
    </cfRule>
    <cfRule type="cellIs" dxfId="386" priority="5" stopIfTrue="1" operator="between">
      <formula>-9.9</formula>
      <formula>-10</formula>
    </cfRule>
    <cfRule type="cellIs" dxfId="385" priority="6" stopIfTrue="1" operator="equal">
      <formula>"SD"</formula>
    </cfRule>
    <cfRule type="cellIs" dxfId="384" priority="7" stopIfTrue="1" operator="between">
      <formula>45</formula>
      <formula>100</formula>
    </cfRule>
    <cfRule type="cellIs" dxfId="383" priority="8" stopIfTrue="1" operator="equal">
      <formula>"40.0"</formula>
    </cfRule>
    <cfRule type="cellIs" dxfId="382" priority="9" stopIfTrue="1" operator="between">
      <formula>-8.1</formula>
      <formula>-10</formula>
    </cfRule>
    <cfRule type="cellIs" dxfId="381" priority="10" stopIfTrue="1" operator="between">
      <formula>-9.9</formula>
      <formula>-10</formula>
    </cfRule>
    <cfRule type="cellIs" dxfId="380" priority="11" stopIfTrue="1" operator="between">
      <formula>-9.9</formula>
      <formula>-10</formula>
    </cfRule>
    <cfRule type="cellIs" dxfId="379" priority="12" stopIfTrue="1" operator="equal">
      <formula>"SD"</formula>
    </cfRule>
    <cfRule type="cellIs" dxfId="378" priority="13" stopIfTrue="1" operator="between">
      <formula>45</formula>
      <formula>100</formula>
    </cfRule>
    <cfRule type="cellIs" dxfId="377" priority="14" stopIfTrue="1" operator="equal">
      <formula>"40.0"</formula>
    </cfRule>
    <cfRule type="cellIs" dxfId="376" priority="15" stopIfTrue="1" operator="between">
      <formula>-8.1</formula>
      <formula>-10</formula>
    </cfRule>
    <cfRule type="cellIs" dxfId="375" priority="16" stopIfTrue="1" operator="between">
      <formula>-9.9</formula>
      <formula>-10</formula>
    </cfRule>
    <cfRule type="cellIs" dxfId="374" priority="17" stopIfTrue="1" operator="between">
      <formula>-9.9</formula>
      <formula>-10</formula>
    </cfRule>
    <cfRule type="cellIs" dxfId="373" priority="18" stopIfTrue="1" operator="equal">
      <formula>"SD"</formula>
    </cfRule>
    <cfRule type="cellIs" dxfId="372" priority="19" stopIfTrue="1" operator="between">
      <formula>45</formula>
      <formula>100</formula>
    </cfRule>
    <cfRule type="cellIs" dxfId="371" priority="20" stopIfTrue="1" operator="equal">
      <formula>"40.0"</formula>
    </cfRule>
    <cfRule type="cellIs" dxfId="370" priority="21" stopIfTrue="1" operator="between">
      <formula>-8.1</formula>
      <formula>-10</formula>
    </cfRule>
    <cfRule type="cellIs" dxfId="369" priority="22" stopIfTrue="1" operator="between">
      <formula>-9.9</formula>
      <formula>-10</formula>
    </cfRule>
    <cfRule type="cellIs" dxfId="368" priority="23" stopIfTrue="1" operator="between">
      <formula>-9.9</formula>
      <formula>-10</formula>
    </cfRule>
    <cfRule type="cellIs" dxfId="367" priority="24" stopIfTrue="1" operator="equal">
      <formula>"SD"</formula>
    </cfRule>
    <cfRule type="cellIs" dxfId="366" priority="1" stopIfTrue="1" operator="between">
      <formula>45</formula>
      <formula>100</formula>
    </cfRule>
  </conditionalFormatting>
  <conditionalFormatting sqref="S5:S15 S48">
    <cfRule type="cellIs" dxfId="365" priority="780" stopIfTrue="1" operator="equal">
      <formula>"40.0"</formula>
    </cfRule>
    <cfRule type="cellIs" dxfId="364" priority="782" stopIfTrue="1" operator="between">
      <formula>-9.9</formula>
      <formula>-10</formula>
    </cfRule>
    <cfRule type="cellIs" dxfId="363" priority="779" stopIfTrue="1" operator="between">
      <formula>45</formula>
      <formula>100</formula>
    </cfRule>
    <cfRule type="cellIs" dxfId="362" priority="781" stopIfTrue="1" operator="between">
      <formula>-8.1</formula>
      <formula>-10</formula>
    </cfRule>
    <cfRule type="cellIs" dxfId="361" priority="783" stopIfTrue="1" operator="between">
      <formula>-9.9</formula>
      <formula>-10</formula>
    </cfRule>
  </conditionalFormatting>
  <conditionalFormatting sqref="S5:S24 S30:S42">
    <cfRule type="cellIs" dxfId="360" priority="2135" stopIfTrue="1" operator="equal">
      <formula>"SD"</formula>
    </cfRule>
  </conditionalFormatting>
  <conditionalFormatting sqref="S5:S28">
    <cfRule type="cellIs" dxfId="359" priority="1967" stopIfTrue="1" operator="equal">
      <formula>"SD"</formula>
    </cfRule>
  </conditionalFormatting>
  <conditionalFormatting sqref="S13">
    <cfRule type="cellIs" dxfId="358" priority="92" stopIfTrue="1" operator="equal">
      <formula>"SD"</formula>
    </cfRule>
  </conditionalFormatting>
  <conditionalFormatting sqref="S17:S24">
    <cfRule type="cellIs" dxfId="357" priority="2133" stopIfTrue="1" operator="between">
      <formula>-9.9</formula>
      <formula>-10</formula>
    </cfRule>
    <cfRule type="cellIs" dxfId="356" priority="2134" stopIfTrue="1" operator="between">
      <formula>-9.9</formula>
      <formula>-10</formula>
    </cfRule>
    <cfRule type="cellIs" dxfId="355" priority="2132" stopIfTrue="1" operator="between">
      <formula>-8.1</formula>
      <formula>-10</formula>
    </cfRule>
    <cfRule type="cellIs" dxfId="354" priority="2131" stopIfTrue="1" operator="equal">
      <formula>"40.0"</formula>
    </cfRule>
    <cfRule type="cellIs" dxfId="353" priority="2130" stopIfTrue="1" operator="between">
      <formula>45</formula>
      <formula>100</formula>
    </cfRule>
  </conditionalFormatting>
  <conditionalFormatting sqref="S22">
    <cfRule type="containsText" dxfId="352" priority="1706" stopIfTrue="1" operator="containsText" text="sd">
      <formula>NOT(ISERROR(SEARCH("sd",S22)))</formula>
    </cfRule>
    <cfRule type="containsText" dxfId="351" priority="1707" stopIfTrue="1" operator="containsText" text="sd">
      <formula>NOT(ISERROR(SEARCH("sd",S22)))</formula>
    </cfRule>
  </conditionalFormatting>
  <conditionalFormatting sqref="S30:S33">
    <cfRule type="cellIs" dxfId="350" priority="766" stopIfTrue="1" operator="between">
      <formula>45</formula>
      <formula>100</formula>
    </cfRule>
    <cfRule type="cellIs" dxfId="349" priority="769" stopIfTrue="1" operator="between">
      <formula>-9.9</formula>
      <formula>-10</formula>
    </cfRule>
    <cfRule type="cellIs" dxfId="348" priority="768" stopIfTrue="1" operator="between">
      <formula>-8.1</formula>
      <formula>-10</formula>
    </cfRule>
    <cfRule type="cellIs" dxfId="347" priority="767" stopIfTrue="1" operator="equal">
      <formula>"40.0"</formula>
    </cfRule>
    <cfRule type="cellIs" dxfId="346" priority="770" stopIfTrue="1" operator="between">
      <formula>-9.9</formula>
      <formula>-10</formula>
    </cfRule>
  </conditionalFormatting>
  <conditionalFormatting sqref="S30:S42">
    <cfRule type="cellIs" dxfId="345" priority="2070" stopIfTrue="1" operator="equal">
      <formula>"SD"</formula>
    </cfRule>
  </conditionalFormatting>
  <conditionalFormatting sqref="S35:S36 S38:S42">
    <cfRule type="cellIs" dxfId="344" priority="2067" stopIfTrue="1" operator="between">
      <formula>-8.1</formula>
      <formula>-10</formula>
    </cfRule>
    <cfRule type="cellIs" dxfId="343" priority="2065" stopIfTrue="1" operator="between">
      <formula>45</formula>
      <formula>100</formula>
    </cfRule>
    <cfRule type="cellIs" dxfId="342" priority="2066" stopIfTrue="1" operator="equal">
      <formula>"40.0"</formula>
    </cfRule>
    <cfRule type="cellIs" dxfId="341" priority="2069" stopIfTrue="1" operator="between">
      <formula>-9.9</formula>
      <formula>-10</formula>
    </cfRule>
    <cfRule type="cellIs" dxfId="340" priority="2068" stopIfTrue="1" operator="between">
      <formula>-9.9</formula>
      <formula>-10</formula>
    </cfRule>
  </conditionalFormatting>
  <conditionalFormatting sqref="S36 S42">
    <cfRule type="containsText" dxfId="339" priority="2063" stopIfTrue="1" operator="containsText" text="sd">
      <formula>NOT(ISERROR(SEARCH("sd",S36)))</formula>
    </cfRule>
    <cfRule type="containsText" dxfId="338" priority="2064" stopIfTrue="1" operator="containsText" text="sd">
      <formula>NOT(ISERROR(SEARCH("sd",S36)))</formula>
    </cfRule>
  </conditionalFormatting>
  <conditionalFormatting sqref="S36">
    <cfRule type="containsText" dxfId="337" priority="1302" stopIfTrue="1" operator="containsText" text="sd">
      <formula>NOT(ISERROR(SEARCH("sd",S36)))</formula>
    </cfRule>
    <cfRule type="containsText" dxfId="336" priority="1303" stopIfTrue="1" operator="containsText" text="sd">
      <formula>NOT(ISERROR(SEARCH("sd",S36)))</formula>
    </cfRule>
    <cfRule type="containsText" dxfId="335" priority="1304" stopIfTrue="1" operator="containsText" text="sd">
      <formula>NOT(ISERROR(SEARCH("sd",S36)))</formula>
    </cfRule>
    <cfRule type="containsText" dxfId="334" priority="1305" stopIfTrue="1" operator="containsText" text="sd">
      <formula>NOT(ISERROR(SEARCH("sd",S36)))</formula>
    </cfRule>
    <cfRule type="containsText" dxfId="333" priority="1301" stopIfTrue="1" operator="containsText" text="sd">
      <formula>NOT(ISERROR(SEARCH("sd",S36)))</formula>
    </cfRule>
    <cfRule type="containsText" dxfId="332" priority="1306" stopIfTrue="1" operator="containsText" text="sd">
      <formula>NOT(ISERROR(SEARCH("sd",S36)))</formula>
    </cfRule>
  </conditionalFormatting>
  <conditionalFormatting sqref="S42">
    <cfRule type="containsText" dxfId="331" priority="1064" stopIfTrue="1" operator="containsText" text="sd">
      <formula>NOT(ISERROR(SEARCH("sd",S42)))</formula>
    </cfRule>
    <cfRule type="containsText" dxfId="330" priority="1065" stopIfTrue="1" operator="containsText" text="sd">
      <formula>NOT(ISERROR(SEARCH("sd",S42)))</formula>
    </cfRule>
    <cfRule type="containsText" dxfId="329" priority="1066" stopIfTrue="1" operator="containsText" text="sd">
      <formula>NOT(ISERROR(SEARCH("sd",S42)))</formula>
    </cfRule>
    <cfRule type="containsText" dxfId="328" priority="1063" stopIfTrue="1" operator="containsText" text="sd">
      <formula>NOT(ISERROR(SEARCH("sd",S42)))</formula>
    </cfRule>
    <cfRule type="containsText" dxfId="327" priority="1061" stopIfTrue="1" operator="containsText" text="sd">
      <formula>NOT(ISERROR(SEARCH("sd",S42)))</formula>
    </cfRule>
    <cfRule type="containsText" dxfId="326" priority="1062" stopIfTrue="1" operator="containsText" text="sd">
      <formula>NOT(ISERROR(SEARCH("sd",S42)))</formula>
    </cfRule>
  </conditionalFormatting>
  <conditionalFormatting sqref="S48">
    <cfRule type="cellIs" dxfId="325" priority="784" stopIfTrue="1" operator="equal">
      <formula>"SD"</formula>
    </cfRule>
  </conditionalFormatting>
  <conditionalFormatting sqref="S22:T22">
    <cfRule type="containsText" dxfId="324" priority="1709" stopIfTrue="1" operator="containsText" text="sd">
      <formula>NOT(ISERROR(SEARCH("sd",S22)))</formula>
    </cfRule>
    <cfRule type="containsText" dxfId="323" priority="1664" stopIfTrue="1" operator="containsText" text="sd">
      <formula>NOT(ISERROR(SEARCH("sd",S22)))</formula>
    </cfRule>
    <cfRule type="containsText" dxfId="322" priority="1665" stopIfTrue="1" operator="containsText" text="sd">
      <formula>NOT(ISERROR(SEARCH("sd",S22)))</formula>
    </cfRule>
    <cfRule type="containsText" dxfId="321" priority="1708" stopIfTrue="1" operator="containsText" text="sd">
      <formula>NOT(ISERROR(SEARCH("sd",S22)))</formula>
    </cfRule>
  </conditionalFormatting>
  <conditionalFormatting sqref="S30:T42 S5:AI5 S5:T24 S26:T28 S48:T48 S45:T46">
    <cfRule type="cellIs" dxfId="320" priority="2078" stopIfTrue="1" operator="between">
      <formula>45</formula>
      <formula>100</formula>
    </cfRule>
  </conditionalFormatting>
  <conditionalFormatting sqref="S36:T36 S42:T42">
    <cfRule type="containsText" dxfId="319" priority="2077" stopIfTrue="1" operator="containsText" text="sd">
      <formula>NOT(ISERROR(SEARCH("sd",S36)))</formula>
    </cfRule>
    <cfRule type="containsText" dxfId="318" priority="2076" stopIfTrue="1" operator="containsText" text="sd">
      <formula>NOT(ISERROR(SEARCH("sd",S36)))</formula>
    </cfRule>
  </conditionalFormatting>
  <conditionalFormatting sqref="S22:U22">
    <cfRule type="containsText" dxfId="317" priority="1584" stopIfTrue="1" operator="containsText" text="sd">
      <formula>NOT(ISERROR(SEARCH("sd",S22)))</formula>
    </cfRule>
    <cfRule type="containsText" dxfId="316" priority="1585" stopIfTrue="1" operator="containsText" text="sd">
      <formula>NOT(ISERROR(SEARCH("sd",S22)))</formula>
    </cfRule>
  </conditionalFormatting>
  <conditionalFormatting sqref="S36:U36">
    <cfRule type="containsText" dxfId="315" priority="1230" stopIfTrue="1" operator="containsText" text="sd">
      <formula>NOT(ISERROR(SEARCH("sd",S36)))</formula>
    </cfRule>
    <cfRule type="containsText" dxfId="314" priority="1229" stopIfTrue="1" operator="containsText" text="sd">
      <formula>NOT(ISERROR(SEARCH("sd",S36)))</formula>
    </cfRule>
  </conditionalFormatting>
  <conditionalFormatting sqref="S42:U42">
    <cfRule type="containsText" dxfId="313" priority="989" stopIfTrue="1" operator="containsText" text="sd">
      <formula>NOT(ISERROR(SEARCH("sd",S42)))</formula>
    </cfRule>
    <cfRule type="containsText" dxfId="312" priority="990" stopIfTrue="1" operator="containsText" text="sd">
      <formula>NOT(ISERROR(SEARCH("sd",S42)))</formula>
    </cfRule>
  </conditionalFormatting>
  <conditionalFormatting sqref="S5:Y5 AC5:AG5 P5:W15 Z5:AB15 AD5:AD21 X5:X24 AE5:AE24 AG5:AG24 O5:O28 T5:W28 Y5:Y28 AF5:AF28 E5:M42 AH5:AI42 AC6:AC28 O12:Q13 S12:Y13 AC12:AG13 S14:T24 AJ16:AK16 P17:Q24 R17:R33 Z17:AB33 O22:Q22 S22:Y22 AE22:AG22 AD23:AD28 O25:Q25 S25:Y25 AC25:AG25 P26:Q28 S26:T28 X26:X28 AE26:AE28 AG26:AG28 X27:Y27 AC27:AG27 AC29:AG29 O29:Q33 S29:Y42 AD30:AD35 O30:O42 AC30:AC42 AE30:AG42 AJ34:AM34 AC35:AG35 O35:R36 Z35:AB36 AJ37:AM37 AD37:AD41 AC38:AG41 O38:R42 Z38:AB42 E43:AI43 K44:Q44 AC44 S44:AB45 AE44:AI45 E44:J46 R44:R46 AC45:AG45 K45:M46 O45:Q46 S46:AI46 E48:M48 O48:AI48">
    <cfRule type="cellIs" dxfId="311" priority="3526" stopIfTrue="1" operator="equal">
      <formula>"SD"</formula>
    </cfRule>
  </conditionalFormatting>
  <conditionalFormatting sqref="S5:AI5 S5:T24 S26:T28 S30:T42 S45:T46 S48:T48">
    <cfRule type="cellIs" dxfId="310" priority="2082" stopIfTrue="1" operator="between">
      <formula>-9.9</formula>
      <formula>-10</formula>
    </cfRule>
    <cfRule type="cellIs" dxfId="309" priority="2080" stopIfTrue="1" operator="between">
      <formula>-8.1</formula>
      <formula>-10</formula>
    </cfRule>
    <cfRule type="cellIs" dxfId="308" priority="2079" stopIfTrue="1" operator="equal">
      <formula>"40.0"</formula>
    </cfRule>
    <cfRule type="cellIs" dxfId="307" priority="2081" stopIfTrue="1" operator="between">
      <formula>-9.9</formula>
      <formula>-10</formula>
    </cfRule>
    <cfRule type="cellIs" dxfId="306" priority="2083" stopIfTrue="1" operator="equal">
      <formula>"SD"</formula>
    </cfRule>
  </conditionalFormatting>
  <conditionalFormatting sqref="S22:AI22">
    <cfRule type="cellIs" dxfId="305" priority="917" stopIfTrue="1" operator="between">
      <formula>45</formula>
      <formula>100</formula>
    </cfRule>
    <cfRule type="cellIs" dxfId="304" priority="922" stopIfTrue="1" operator="equal">
      <formula>"SD"</formula>
    </cfRule>
    <cfRule type="cellIs" dxfId="303" priority="918" stopIfTrue="1" operator="equal">
      <formula>"40.0"</formula>
    </cfRule>
    <cfRule type="cellIs" dxfId="302" priority="919" stopIfTrue="1" operator="between">
      <formula>-8.1</formula>
      <formula>-10</formula>
    </cfRule>
    <cfRule type="cellIs" dxfId="301" priority="920" stopIfTrue="1" operator="between">
      <formula>-9.9</formula>
      <formula>-10</formula>
    </cfRule>
    <cfRule type="cellIs" dxfId="300" priority="921" stopIfTrue="1" operator="between">
      <formula>-9.9</formula>
      <formula>-10</formula>
    </cfRule>
  </conditionalFormatting>
  <conditionalFormatting sqref="S36:AI36">
    <cfRule type="cellIs" dxfId="299" priority="886" stopIfTrue="1" operator="between">
      <formula>-8.1</formula>
      <formula>-10</formula>
    </cfRule>
    <cfRule type="cellIs" dxfId="298" priority="885" stopIfTrue="1" operator="equal">
      <formula>"40.0"</formula>
    </cfRule>
    <cfRule type="cellIs" dxfId="297" priority="884" stopIfTrue="1" operator="between">
      <formula>45</formula>
      <formula>100</formula>
    </cfRule>
  </conditionalFormatting>
  <conditionalFormatting sqref="S42:AI42">
    <cfRule type="cellIs" dxfId="296" priority="849" stopIfTrue="1" operator="between">
      <formula>45</formula>
      <formula>100</formula>
    </cfRule>
    <cfRule type="cellIs" dxfId="295" priority="850" stopIfTrue="1" operator="equal">
      <formula>"40.0"</formula>
    </cfRule>
    <cfRule type="cellIs" dxfId="294" priority="851" stopIfTrue="1" operator="between">
      <formula>-8.1</formula>
      <formula>-10</formula>
    </cfRule>
    <cfRule type="cellIs" dxfId="293" priority="852" stopIfTrue="1" operator="between">
      <formula>-9.9</formula>
      <formula>-10</formula>
    </cfRule>
  </conditionalFormatting>
  <conditionalFormatting sqref="U5:V28 AF5:AF28 E5:M42 AH5:AI42 O6:O28 AC6:AC28 T17:W28 Y17:Y28 Z17:AB33 AD23:AD28 O25:Q25 S25:Y25 AC25:AG25 O30:O42 S30:V42 AC30:AC42 AE30:AG42 W34:W37 O35:AB36 O38:AB42 R17:R33 AC29:AG29 O29:Q33 S29:Y33 E43:AI43 K44:Q44 AC44 S44:AB45 AE44:AI45 E44:J46 R44:R46 K45:M46 E48:M48 AD37:AD41 AC38:AG41 AC5:AG13 AG5:AG24 AE17:AG22 AG26:AG28 AC27:AG27 AC33:AG33 AC35:AG35 AC45:AG45 O48:AI48 AE5:AE24 O5:AB15 S5:T24 S17:Y22 P26:Q28 S26:T28 O45:Q46 S46:AI46 AD5:AD21 AE26:AE28 X17:X24 X26:X28 X27:Y27 O17:Q22 P17:Q24 AD30:AD35 W16 AJ16:AK16 AJ34:AM34 AJ37:AM37">
    <cfRule type="cellIs" dxfId="292" priority="3481" stopIfTrue="1" operator="between">
      <formula>45</formula>
      <formula>100</formula>
    </cfRule>
  </conditionalFormatting>
  <conditionalFormatting sqref="X5:X28">
    <cfRule type="cellIs" dxfId="291" priority="1901" stopIfTrue="1" operator="equal">
      <formula>"SD"</formula>
    </cfRule>
  </conditionalFormatting>
  <conditionalFormatting sqref="X8">
    <cfRule type="cellIs" dxfId="290" priority="55" stopIfTrue="1" operator="equal">
      <formula>"40.0"</formula>
    </cfRule>
    <cfRule type="cellIs" dxfId="289" priority="54" stopIfTrue="1" operator="between">
      <formula>45</formula>
      <formula>100</formula>
    </cfRule>
    <cfRule type="cellIs" dxfId="288" priority="53" stopIfTrue="1" operator="equal">
      <formula>"SD"</formula>
    </cfRule>
    <cfRule type="cellIs" dxfId="287" priority="52" stopIfTrue="1" operator="between">
      <formula>-9.9</formula>
      <formula>-10</formula>
    </cfRule>
    <cfRule type="cellIs" dxfId="286" priority="51" stopIfTrue="1" operator="between">
      <formula>-9.9</formula>
      <formula>-10</formula>
    </cfRule>
    <cfRule type="cellIs" dxfId="285" priority="50" stopIfTrue="1" operator="between">
      <formula>-8.1</formula>
      <formula>-10</formula>
    </cfRule>
    <cfRule type="cellIs" dxfId="284" priority="49" stopIfTrue="1" operator="equal">
      <formula>"40.0"</formula>
    </cfRule>
    <cfRule type="cellIs" dxfId="283" priority="48" stopIfTrue="1" operator="between">
      <formula>45</formula>
      <formula>100</formula>
    </cfRule>
    <cfRule type="cellIs" dxfId="282" priority="56" stopIfTrue="1" operator="between">
      <formula>-8.1</formula>
      <formula>-10</formula>
    </cfRule>
    <cfRule type="cellIs" dxfId="281" priority="65" stopIfTrue="1" operator="equal">
      <formula>"SD"</formula>
    </cfRule>
    <cfRule type="cellIs" dxfId="280" priority="64" stopIfTrue="1" operator="between">
      <formula>-9.9</formula>
      <formula>-10</formula>
    </cfRule>
    <cfRule type="cellIs" dxfId="279" priority="63" stopIfTrue="1" operator="between">
      <formula>-9.9</formula>
      <formula>-10</formula>
    </cfRule>
    <cfRule type="cellIs" dxfId="278" priority="62" stopIfTrue="1" operator="between">
      <formula>-8.1</formula>
      <formula>-10</formula>
    </cfRule>
    <cfRule type="cellIs" dxfId="277" priority="61" stopIfTrue="1" operator="equal">
      <formula>"40.0"</formula>
    </cfRule>
    <cfRule type="cellIs" dxfId="276" priority="60" stopIfTrue="1" operator="between">
      <formula>45</formula>
      <formula>100</formula>
    </cfRule>
    <cfRule type="cellIs" dxfId="275" priority="59" stopIfTrue="1" operator="equal">
      <formula>"SD"</formula>
    </cfRule>
    <cfRule type="cellIs" dxfId="274" priority="58" stopIfTrue="1" operator="between">
      <formula>-9.9</formula>
      <formula>-10</formula>
    </cfRule>
    <cfRule type="cellIs" dxfId="273" priority="57" stopIfTrue="1" operator="between">
      <formula>-9.9</formula>
      <formula>-10</formula>
    </cfRule>
  </conditionalFormatting>
  <conditionalFormatting sqref="X11">
    <cfRule type="cellIs" dxfId="272" priority="68" stopIfTrue="1" operator="between">
      <formula>-8.1</formula>
      <formula>-10</formula>
    </cfRule>
    <cfRule type="cellIs" dxfId="271" priority="83" stopIfTrue="1" operator="equal">
      <formula>"SD"</formula>
    </cfRule>
    <cfRule type="cellIs" dxfId="270" priority="70" stopIfTrue="1" operator="between">
      <formula>-9.9</formula>
      <formula>-10</formula>
    </cfRule>
    <cfRule type="cellIs" dxfId="269" priority="82" stopIfTrue="1" operator="between">
      <formula>-9.9</formula>
      <formula>-10</formula>
    </cfRule>
    <cfRule type="cellIs" dxfId="268" priority="80" stopIfTrue="1" operator="between">
      <formula>-8.1</formula>
      <formula>-10</formula>
    </cfRule>
    <cfRule type="cellIs" dxfId="267" priority="72" stopIfTrue="1" operator="between">
      <formula>45</formula>
      <formula>100</formula>
    </cfRule>
    <cfRule type="cellIs" dxfId="266" priority="73" stopIfTrue="1" operator="equal">
      <formula>"40.0"</formula>
    </cfRule>
    <cfRule type="cellIs" dxfId="265" priority="74" stopIfTrue="1" operator="between">
      <formula>-8.1</formula>
      <formula>-10</formula>
    </cfRule>
    <cfRule type="cellIs" dxfId="264" priority="75" stopIfTrue="1" operator="between">
      <formula>-9.9</formula>
      <formula>-10</formula>
    </cfRule>
    <cfRule type="cellIs" dxfId="263" priority="76" stopIfTrue="1" operator="between">
      <formula>-9.9</formula>
      <formula>-10</formula>
    </cfRule>
    <cfRule type="cellIs" dxfId="262" priority="67" stopIfTrue="1" operator="equal">
      <formula>"40.0"</formula>
    </cfRule>
    <cfRule type="cellIs" dxfId="261" priority="77" stopIfTrue="1" operator="equal">
      <formula>"SD"</formula>
    </cfRule>
    <cfRule type="cellIs" dxfId="260" priority="78" stopIfTrue="1" operator="between">
      <formula>45</formula>
      <formula>100</formula>
    </cfRule>
    <cfRule type="cellIs" dxfId="259" priority="79" stopIfTrue="1" operator="equal">
      <formula>"40.0"</formula>
    </cfRule>
    <cfRule type="cellIs" dxfId="258" priority="66" stopIfTrue="1" operator="between">
      <formula>45</formula>
      <formula>100</formula>
    </cfRule>
    <cfRule type="cellIs" dxfId="257" priority="71" stopIfTrue="1" operator="equal">
      <formula>"SD"</formula>
    </cfRule>
    <cfRule type="cellIs" dxfId="256" priority="81" stopIfTrue="1" operator="between">
      <formula>-9.9</formula>
      <formula>-10</formula>
    </cfRule>
    <cfRule type="cellIs" dxfId="255" priority="69" stopIfTrue="1" operator="between">
      <formula>-9.9</formula>
      <formula>-10</formula>
    </cfRule>
  </conditionalFormatting>
  <conditionalFormatting sqref="X20">
    <cfRule type="cellIs" dxfId="254" priority="27" stopIfTrue="1" operator="between">
      <formula>-8.1</formula>
      <formula>-10</formula>
    </cfRule>
    <cfRule type="cellIs" dxfId="253" priority="28" stopIfTrue="1" operator="between">
      <formula>-9.9</formula>
      <formula>-10</formula>
    </cfRule>
    <cfRule type="cellIs" dxfId="252" priority="29" stopIfTrue="1" operator="between">
      <formula>-9.9</formula>
      <formula>-10</formula>
    </cfRule>
    <cfRule type="cellIs" dxfId="251" priority="30" stopIfTrue="1" operator="equal">
      <formula>"SD"</formula>
    </cfRule>
    <cfRule type="cellIs" dxfId="250" priority="31" stopIfTrue="1" operator="between">
      <formula>45</formula>
      <formula>100</formula>
    </cfRule>
    <cfRule type="cellIs" dxfId="249" priority="32" stopIfTrue="1" operator="equal">
      <formula>"40.0"</formula>
    </cfRule>
    <cfRule type="cellIs" dxfId="248" priority="33" stopIfTrue="1" operator="between">
      <formula>-8.1</formula>
      <formula>-10</formula>
    </cfRule>
    <cfRule type="cellIs" dxfId="247" priority="45" stopIfTrue="1" operator="between">
      <formula>-8.1</formula>
      <formula>-10</formula>
    </cfRule>
    <cfRule type="cellIs" dxfId="246" priority="26" stopIfTrue="1" operator="equal">
      <formula>"40.0"</formula>
    </cfRule>
    <cfRule type="cellIs" dxfId="245" priority="47" stopIfTrue="1" operator="between">
      <formula>-9.9</formula>
      <formula>-10</formula>
    </cfRule>
    <cfRule type="cellIs" dxfId="244" priority="46" stopIfTrue="1" operator="between">
      <formula>-9.9</formula>
      <formula>-10</formula>
    </cfRule>
    <cfRule type="cellIs" dxfId="243" priority="44" stopIfTrue="1" operator="equal">
      <formula>"40.0"</formula>
    </cfRule>
    <cfRule type="cellIs" dxfId="242" priority="43" stopIfTrue="1" operator="between">
      <formula>45</formula>
      <formula>100</formula>
    </cfRule>
    <cfRule type="cellIs" dxfId="241" priority="42" stopIfTrue="1" operator="equal">
      <formula>"SD"</formula>
    </cfRule>
    <cfRule type="cellIs" dxfId="240" priority="34" stopIfTrue="1" operator="between">
      <formula>-9.9</formula>
      <formula>-10</formula>
    </cfRule>
    <cfRule type="cellIs" dxfId="239" priority="25" stopIfTrue="1" operator="between">
      <formula>45</formula>
      <formula>100</formula>
    </cfRule>
    <cfRule type="cellIs" dxfId="238" priority="41" stopIfTrue="1" operator="between">
      <formula>-9.9</formula>
      <formula>-10</formula>
    </cfRule>
    <cfRule type="cellIs" dxfId="237" priority="40" stopIfTrue="1" operator="between">
      <formula>-9.9</formula>
      <formula>-10</formula>
    </cfRule>
    <cfRule type="cellIs" dxfId="236" priority="38" stopIfTrue="1" operator="equal">
      <formula>"40.0"</formula>
    </cfRule>
    <cfRule type="cellIs" dxfId="235" priority="39" stopIfTrue="1" operator="between">
      <formula>-8.1</formula>
      <formula>-10</formula>
    </cfRule>
    <cfRule type="cellIs" dxfId="234" priority="37" stopIfTrue="1" operator="between">
      <formula>45</formula>
      <formula>100</formula>
    </cfRule>
    <cfRule type="cellIs" dxfId="233" priority="36" stopIfTrue="1" operator="equal">
      <formula>"SD"</formula>
    </cfRule>
    <cfRule type="cellIs" dxfId="232" priority="35" stopIfTrue="1" operator="between">
      <formula>-9.9</formula>
      <formula>-10</formula>
    </cfRule>
  </conditionalFormatting>
  <conditionalFormatting sqref="X22">
    <cfRule type="containsText" dxfId="231" priority="1704" stopIfTrue="1" operator="containsText" text="sd">
      <formula>NOT(ISERROR(SEARCH("sd",X22)))</formula>
    </cfRule>
    <cfRule type="containsText" dxfId="230" priority="1705" stopIfTrue="1" operator="containsText" text="sd">
      <formula>NOT(ISERROR(SEARCH("sd",X22)))</formula>
    </cfRule>
  </conditionalFormatting>
  <conditionalFormatting sqref="X5:Y15 AA5:AB15 Y17:Y28 AA17:AB28 X27:Z27 AC27:AI27 X30:Y33 AA30:AB33 X35:Y36 AA35:AB36 X38:Y42 AA38:AB42 X45:Y45 AA45:AB45 X46:AI46 X48:Y48 AA48:AB48">
    <cfRule type="cellIs" dxfId="229" priority="1642" stopIfTrue="1" operator="between">
      <formula>-8.1</formula>
      <formula>-10</formula>
    </cfRule>
    <cfRule type="cellIs" dxfId="228" priority="1644" stopIfTrue="1" operator="between">
      <formula>-9.9</formula>
      <formula>-10</formula>
    </cfRule>
    <cfRule type="cellIs" dxfId="227" priority="1643" stopIfTrue="1" operator="between">
      <formula>-9.9</formula>
      <formula>-10</formula>
    </cfRule>
    <cfRule type="cellIs" dxfId="226" priority="1641" stopIfTrue="1" operator="equal">
      <formula>"40.0"</formula>
    </cfRule>
  </conditionalFormatting>
  <conditionalFormatting sqref="X22:Y22 AA22:AB22">
    <cfRule type="containsText" dxfId="225" priority="1609" stopIfTrue="1" operator="containsText" text="sd">
      <formula>NOT(ISERROR(SEARCH("sd",X22)))</formula>
    </cfRule>
    <cfRule type="containsText" dxfId="224" priority="1610" stopIfTrue="1" operator="containsText" text="sd">
      <formula>NOT(ISERROR(SEARCH("sd",X22)))</formula>
    </cfRule>
  </conditionalFormatting>
  <conditionalFormatting sqref="X36:Y36 AA36:AB36 X42:Y42 AA42:AB42 Y25 AA25:AB25">
    <cfRule type="containsText" dxfId="223" priority="1638" stopIfTrue="1" operator="containsText" text="sd">
      <formula>NOT(ISERROR(SEARCH("sd",X25)))</formula>
    </cfRule>
  </conditionalFormatting>
  <conditionalFormatting sqref="X36:Y36 AA36:AB36">
    <cfRule type="containsText" dxfId="222" priority="1244" stopIfTrue="1" operator="containsText" text="sd">
      <formula>NOT(ISERROR(SEARCH("sd",X36)))</formula>
    </cfRule>
    <cfRule type="containsText" dxfId="221" priority="1245" stopIfTrue="1" operator="containsText" text="sd">
      <formula>NOT(ISERROR(SEARCH("sd",X36)))</formula>
    </cfRule>
  </conditionalFormatting>
  <conditionalFormatting sqref="X42:Y42 AA42:AB42">
    <cfRule type="containsText" dxfId="220" priority="1004" stopIfTrue="1" operator="containsText" text="sd">
      <formula>NOT(ISERROR(SEARCH("sd",X42)))</formula>
    </cfRule>
    <cfRule type="containsText" dxfId="219" priority="1005" stopIfTrue="1" operator="containsText" text="sd">
      <formula>NOT(ISERROR(SEARCH("sd",X42)))</formula>
    </cfRule>
  </conditionalFormatting>
  <conditionalFormatting sqref="Y17:Y28 AA17:AB28 X35:Y36 AA35:AB36 X38:Y42 AA38:AB42 AC27:AI27 X5:Y15 AA5:AB15 X27:Z27 X30:Y33 AA30:AB33 X45:Y45 AA45:AB45 X46:AI46 X48:Y48 AA48:AB48">
    <cfRule type="cellIs" dxfId="218" priority="1640" stopIfTrue="1" operator="between">
      <formula>45</formula>
      <formula>100</formula>
    </cfRule>
  </conditionalFormatting>
  <conditionalFormatting sqref="Y22 AA22:AB22">
    <cfRule type="containsText" dxfId="217" priority="1607" stopIfTrue="1" operator="containsText" text="sd">
      <formula>NOT(ISERROR(SEARCH("sd",Y22)))</formula>
    </cfRule>
    <cfRule type="containsText" dxfId="216" priority="1608" stopIfTrue="1" operator="containsText" text="sd">
      <formula>NOT(ISERROR(SEARCH("sd",Y22)))</formula>
    </cfRule>
  </conditionalFormatting>
  <conditionalFormatting sqref="Y25 AA25:AB25 X36:Y36 AA36:AB36 X42:Y42 AA42:AB42">
    <cfRule type="containsText" dxfId="215" priority="1639" stopIfTrue="1" operator="containsText" text="sd">
      <formula>NOT(ISERROR(SEARCH("sd",X25)))</formula>
    </cfRule>
  </conditionalFormatting>
  <conditionalFormatting sqref="Y36 AA36:AB36">
    <cfRule type="containsText" dxfId="214" priority="1243" stopIfTrue="1" operator="containsText" text="sd">
      <formula>NOT(ISERROR(SEARCH("sd",Y36)))</formula>
    </cfRule>
    <cfRule type="containsText" dxfId="213" priority="1242" stopIfTrue="1" operator="containsText" text="sd">
      <formula>NOT(ISERROR(SEARCH("sd",Y36)))</formula>
    </cfRule>
  </conditionalFormatting>
  <conditionalFormatting sqref="Y42 AA42:AB42">
    <cfRule type="containsText" dxfId="212" priority="1003" stopIfTrue="1" operator="containsText" text="sd">
      <formula>NOT(ISERROR(SEARCH("sd",Y42)))</formula>
    </cfRule>
    <cfRule type="containsText" dxfId="211" priority="1002" stopIfTrue="1" operator="containsText" text="sd">
      <formula>NOT(ISERROR(SEARCH("sd",Y42)))</formula>
    </cfRule>
  </conditionalFormatting>
  <conditionalFormatting sqref="AA5:AB15 Y5:Y28 AA17:AB28 X27:Z27 AC27:AI27 AA30:AB33 X30:Y42 AA35:AB36 AA38:AB42 X45:Y45 AA45:AB45 X46:AI46 X48:Y48 AA48:AB48">
    <cfRule type="cellIs" dxfId="210" priority="1645" stopIfTrue="1" operator="equal">
      <formula>"SD"</formula>
    </cfRule>
  </conditionalFormatting>
  <conditionalFormatting sqref="AC5:AG13 O5:AB15 AD5:AD21 S5:T24 AE5:AE24 AG5:AG24 U5:V28 AF5:AF28 E5:M42 AH5:AI42 O6:O28 AC6:AC28 W16 AJ16:AK16 O17:Q22 S17:Y22 AE17:AG22 P17:Q24 X17:X24 T17:W28 Y17:Y28 R17:R33 Z17:AB33 AD23:AD28 O25:Q25 S25:Y25 AC25:AG25 P26:Q28 S26:T28 X26:X28 AE26:AE28 AG26:AG28 X27:Y27 AC27:AG27 AC29:AG29 O29:Q33 S29:Y33 AD30:AD35 O30:O42 S30:V42 AC30:AC42 AE30:AG42 AC33:AG33 AJ34:AM34 W34:W37 AC35:AG35 O35:AB36 AJ37:AM37 AD37:AD41 AC38:AG41 O38:AB42 E43:AI43 K44:Q44 AC44 S44:AB45 AE44:AI45 E44:J46 R44:R46 AC45:AG45 K45:M46 O45:Q46 S46:AI46 E48:M48 O48:AI48">
    <cfRule type="cellIs" dxfId="209" priority="3482" stopIfTrue="1" operator="equal">
      <formula>"40.0"</formula>
    </cfRule>
    <cfRule type="cellIs" dxfId="208" priority="3483" stopIfTrue="1" operator="between">
      <formula>-8.1</formula>
      <formula>-10</formula>
    </cfRule>
    <cfRule type="cellIs" dxfId="207" priority="3484" stopIfTrue="1" operator="between">
      <formula>-9.9</formula>
      <formula>-10</formula>
    </cfRule>
    <cfRule type="cellIs" dxfId="206" priority="3485" stopIfTrue="1" operator="between">
      <formula>-9.9</formula>
      <formula>-10</formula>
    </cfRule>
  </conditionalFormatting>
  <conditionalFormatting sqref="AD5:AD28">
    <cfRule type="cellIs" dxfId="205" priority="904" stopIfTrue="1" operator="between">
      <formula>-8.1</formula>
      <formula>-10</formula>
    </cfRule>
    <cfRule type="cellIs" dxfId="204" priority="906" stopIfTrue="1" operator="between">
      <formula>-9.9</formula>
      <formula>-10</formula>
    </cfRule>
    <cfRule type="cellIs" dxfId="203" priority="907" stopIfTrue="1" operator="equal">
      <formula>"SD"</formula>
    </cfRule>
    <cfRule type="cellIs" dxfId="202" priority="905" stopIfTrue="1" operator="between">
      <formula>-9.9</formula>
      <formula>-10</formula>
    </cfRule>
    <cfRule type="cellIs" dxfId="201" priority="902" stopIfTrue="1" operator="between">
      <formula>45</formula>
      <formula>100</formula>
    </cfRule>
    <cfRule type="cellIs" dxfId="200" priority="903" stopIfTrue="1" operator="equal">
      <formula>"40.0"</formula>
    </cfRule>
  </conditionalFormatting>
  <conditionalFormatting sqref="AD22">
    <cfRule type="cellIs" dxfId="199" priority="891" stopIfTrue="1" operator="equal">
      <formula>"40.0"</formula>
    </cfRule>
    <cfRule type="cellIs" dxfId="198" priority="892" stopIfTrue="1" operator="between">
      <formula>-8.1</formula>
      <formula>-10</formula>
    </cfRule>
    <cfRule type="cellIs" dxfId="197" priority="893" stopIfTrue="1" operator="between">
      <formula>-9.9</formula>
      <formula>-10</formula>
    </cfRule>
    <cfRule type="cellIs" dxfId="196" priority="894" stopIfTrue="1" operator="between">
      <formula>-9.9</formula>
      <formula>-10</formula>
    </cfRule>
    <cfRule type="cellIs" dxfId="195" priority="895" stopIfTrue="1" operator="equal">
      <formula>"SD"</formula>
    </cfRule>
    <cfRule type="cellIs" dxfId="194" priority="896" stopIfTrue="1" operator="between">
      <formula>45</formula>
      <formula>100</formula>
    </cfRule>
    <cfRule type="cellIs" dxfId="193" priority="897" stopIfTrue="1" operator="equal">
      <formula>"40.0"</formula>
    </cfRule>
    <cfRule type="cellIs" dxfId="192" priority="898" stopIfTrue="1" operator="between">
      <formula>-8.1</formula>
      <formula>-10</formula>
    </cfRule>
    <cfRule type="cellIs" dxfId="191" priority="899" stopIfTrue="1" operator="between">
      <formula>-9.9</formula>
      <formula>-10</formula>
    </cfRule>
    <cfRule type="cellIs" dxfId="190" priority="900" stopIfTrue="1" operator="between">
      <formula>-9.9</formula>
      <formula>-10</formula>
    </cfRule>
    <cfRule type="containsText" dxfId="189" priority="908" stopIfTrue="1" operator="containsText" text="sd">
      <formula>NOT(ISERROR(SEARCH("sd",AD22)))</formula>
    </cfRule>
    <cfRule type="containsText" dxfId="188" priority="909" stopIfTrue="1" operator="containsText" text="sd">
      <formula>NOT(ISERROR(SEARCH("sd",AD22)))</formula>
    </cfRule>
    <cfRule type="containsText" dxfId="187" priority="910" stopIfTrue="1" operator="containsText" text="sd">
      <formula>NOT(ISERROR(SEARCH("sd",AD22)))</formula>
    </cfRule>
    <cfRule type="containsText" dxfId="186" priority="911" stopIfTrue="1" operator="containsText" text="sd">
      <formula>NOT(ISERROR(SEARCH("sd",AD22)))</formula>
    </cfRule>
    <cfRule type="cellIs" dxfId="185" priority="901" stopIfTrue="1" operator="equal">
      <formula>"SD"</formula>
    </cfRule>
    <cfRule type="cellIs" dxfId="184" priority="890" stopIfTrue="1" operator="between">
      <formula>45</formula>
      <formula>100</formula>
    </cfRule>
  </conditionalFormatting>
  <conditionalFormatting sqref="AD30:AD41">
    <cfRule type="cellIs" dxfId="183" priority="867" stopIfTrue="1" operator="between">
      <formula>45</formula>
      <formula>100</formula>
    </cfRule>
    <cfRule type="cellIs" dxfId="182" priority="868" stopIfTrue="1" operator="equal">
      <formula>"40.0"</formula>
    </cfRule>
    <cfRule type="cellIs" dxfId="181" priority="869" stopIfTrue="1" operator="between">
      <formula>-8.1</formula>
      <formula>-10</formula>
    </cfRule>
    <cfRule type="cellIs" dxfId="180" priority="887" stopIfTrue="1" operator="between">
      <formula>-9.9</formula>
      <formula>-10</formula>
    </cfRule>
    <cfRule type="cellIs" dxfId="179" priority="889" stopIfTrue="1" operator="equal">
      <formula>"SD"</formula>
    </cfRule>
    <cfRule type="cellIs" dxfId="178" priority="888" stopIfTrue="1" operator="between">
      <formula>-9.9</formula>
      <formula>-10</formula>
    </cfRule>
  </conditionalFormatting>
  <conditionalFormatting sqref="AD36">
    <cfRule type="cellIs" dxfId="177" priority="858" stopIfTrue="1" operator="between">
      <formula>-9.9</formula>
      <formula>-10</formula>
    </cfRule>
    <cfRule type="cellIs" dxfId="176" priority="861" stopIfTrue="1" operator="between">
      <formula>45</formula>
      <formula>100</formula>
    </cfRule>
    <cfRule type="cellIs" dxfId="175" priority="862" stopIfTrue="1" operator="equal">
      <formula>"40.0"</formula>
    </cfRule>
    <cfRule type="cellIs" dxfId="174" priority="864" stopIfTrue="1" operator="between">
      <formula>-9.9</formula>
      <formula>-10</formula>
    </cfRule>
    <cfRule type="cellIs" dxfId="173" priority="865" stopIfTrue="1" operator="between">
      <formula>-9.9</formula>
      <formula>-10</formula>
    </cfRule>
    <cfRule type="cellIs" dxfId="172" priority="866" stopIfTrue="1" operator="equal">
      <formula>"SD"</formula>
    </cfRule>
    <cfRule type="cellIs" dxfId="171" priority="870" stopIfTrue="1" operator="between">
      <formula>-9.9</formula>
      <formula>-10</formula>
    </cfRule>
    <cfRule type="cellIs" dxfId="170" priority="855" stopIfTrue="1" operator="between">
      <formula>45</formula>
      <formula>100</formula>
    </cfRule>
    <cfRule type="cellIs" dxfId="169" priority="856" stopIfTrue="1" operator="equal">
      <formula>"40.0"</formula>
    </cfRule>
    <cfRule type="cellIs" dxfId="168" priority="863" stopIfTrue="1" operator="between">
      <formula>-8.1</formula>
      <formula>-10</formula>
    </cfRule>
    <cfRule type="cellIs" dxfId="167" priority="857" stopIfTrue="1" operator="between">
      <formula>-8.1</formula>
      <formula>-10</formula>
    </cfRule>
    <cfRule type="cellIs" dxfId="166" priority="859" stopIfTrue="1" operator="between">
      <formula>-9.9</formula>
      <formula>-10</formula>
    </cfRule>
    <cfRule type="cellIs" dxfId="165" priority="860" stopIfTrue="1" operator="equal">
      <formula>"SD"</formula>
    </cfRule>
    <cfRule type="cellIs" dxfId="164" priority="871" stopIfTrue="1" operator="between">
      <formula>-9.9</formula>
      <formula>-10</formula>
    </cfRule>
    <cfRule type="cellIs" dxfId="163" priority="872" stopIfTrue="1" operator="equal">
      <formula>"SD"</formula>
    </cfRule>
    <cfRule type="containsText" dxfId="162" priority="873" stopIfTrue="1" operator="containsText" text="sd">
      <formula>NOT(ISERROR(SEARCH("sd",AD36)))</formula>
    </cfRule>
    <cfRule type="containsText" dxfId="161" priority="874" stopIfTrue="1" operator="containsText" text="sd">
      <formula>NOT(ISERROR(SEARCH("sd",AD36)))</formula>
    </cfRule>
    <cfRule type="containsText" dxfId="160" priority="875" stopIfTrue="1" operator="containsText" text="sd">
      <formula>NOT(ISERROR(SEARCH("sd",AD36)))</formula>
    </cfRule>
    <cfRule type="containsText" dxfId="159" priority="876" stopIfTrue="1" operator="containsText" text="sd">
      <formula>NOT(ISERROR(SEARCH("sd",AD36)))</formula>
    </cfRule>
    <cfRule type="containsText" dxfId="158" priority="882" stopIfTrue="1" operator="containsText" text="sd">
      <formula>NOT(ISERROR(SEARCH("sd",AD36)))</formula>
    </cfRule>
    <cfRule type="containsText" dxfId="157" priority="883" stopIfTrue="1" operator="containsText" text="sd">
      <formula>NOT(ISERROR(SEARCH("sd",AD36)))</formula>
    </cfRule>
  </conditionalFormatting>
  <conditionalFormatting sqref="AD42">
    <cfRule type="cellIs" dxfId="156" priority="826" stopIfTrue="1" operator="between">
      <formula>45</formula>
      <formula>100</formula>
    </cfRule>
    <cfRule type="cellIs" dxfId="155" priority="825" stopIfTrue="1" operator="equal">
      <formula>"SD"</formula>
    </cfRule>
    <cfRule type="cellIs" dxfId="154" priority="824" stopIfTrue="1" operator="between">
      <formula>-9.9</formula>
      <formula>-10</formula>
    </cfRule>
    <cfRule type="cellIs" dxfId="153" priority="823" stopIfTrue="1" operator="between">
      <formula>-9.9</formula>
      <formula>-10</formula>
    </cfRule>
    <cfRule type="cellIs" dxfId="152" priority="821" stopIfTrue="1" operator="equal">
      <formula>"40.0"</formula>
    </cfRule>
    <cfRule type="cellIs" dxfId="151" priority="820" stopIfTrue="1" operator="between">
      <formula>45</formula>
      <formula>100</formula>
    </cfRule>
    <cfRule type="cellIs" dxfId="150" priority="822" stopIfTrue="1" operator="between">
      <formula>-8.1</formula>
      <formula>-10</formula>
    </cfRule>
    <cfRule type="cellIs" dxfId="149" priority="834" stopIfTrue="1" operator="between">
      <formula>-8.1</formula>
      <formula>-10</formula>
    </cfRule>
    <cfRule type="cellIs" dxfId="148" priority="828" stopIfTrue="1" operator="between">
      <formula>-8.1</formula>
      <formula>-10</formula>
    </cfRule>
    <cfRule type="cellIs" dxfId="147" priority="835" stopIfTrue="1" operator="between">
      <formula>-9.9</formula>
      <formula>-10</formula>
    </cfRule>
    <cfRule type="cellIs" dxfId="146" priority="836" stopIfTrue="1" operator="between">
      <formula>-9.9</formula>
      <formula>-10</formula>
    </cfRule>
    <cfRule type="cellIs" dxfId="145" priority="837" stopIfTrue="1" operator="equal">
      <formula>"SD"</formula>
    </cfRule>
    <cfRule type="containsText" dxfId="144" priority="838" stopIfTrue="1" operator="containsText" text="sd">
      <formula>NOT(ISERROR(SEARCH("sd",AD42)))</formula>
    </cfRule>
    <cfRule type="containsText" dxfId="143" priority="839" stopIfTrue="1" operator="containsText" text="sd">
      <formula>NOT(ISERROR(SEARCH("sd",AD42)))</formula>
    </cfRule>
    <cfRule type="containsText" dxfId="142" priority="840" stopIfTrue="1" operator="containsText" text="sd">
      <formula>NOT(ISERROR(SEARCH("sd",AD42)))</formula>
    </cfRule>
    <cfRule type="cellIs" dxfId="141" priority="827" stopIfTrue="1" operator="equal">
      <formula>"40.0"</formula>
    </cfRule>
    <cfRule type="containsText" dxfId="140" priority="841" stopIfTrue="1" operator="containsText" text="sd">
      <formula>NOT(ISERROR(SEARCH("sd",AD42)))</formula>
    </cfRule>
    <cfRule type="containsText" dxfId="139" priority="847" stopIfTrue="1" operator="containsText" text="sd">
      <formula>NOT(ISERROR(SEARCH("sd",AD42)))</formula>
    </cfRule>
    <cfRule type="containsText" dxfId="138" priority="848" stopIfTrue="1" operator="containsText" text="sd">
      <formula>NOT(ISERROR(SEARCH("sd",AD42)))</formula>
    </cfRule>
    <cfRule type="cellIs" dxfId="137" priority="833" stopIfTrue="1" operator="equal">
      <formula>"40.0"</formula>
    </cfRule>
    <cfRule type="cellIs" dxfId="136" priority="832" stopIfTrue="1" operator="between">
      <formula>45</formula>
      <formula>100</formula>
    </cfRule>
    <cfRule type="cellIs" dxfId="135" priority="831" stopIfTrue="1" operator="equal">
      <formula>"SD"</formula>
    </cfRule>
    <cfRule type="cellIs" dxfId="134" priority="830" stopIfTrue="1" operator="between">
      <formula>-9.9</formula>
      <formula>-10</formula>
    </cfRule>
    <cfRule type="cellIs" dxfId="133" priority="829" stopIfTrue="1" operator="between">
      <formula>-9.9</formula>
      <formula>-10</formula>
    </cfRule>
  </conditionalFormatting>
  <conditionalFormatting sqref="AD44">
    <cfRule type="containsText" dxfId="132" priority="385" stopIfTrue="1" operator="containsText" text="sd">
      <formula>NOT(ISERROR(SEARCH("sd",AD44)))</formula>
    </cfRule>
    <cfRule type="containsText" dxfId="131" priority="384" stopIfTrue="1" operator="containsText" text="sd">
      <formula>NOT(ISERROR(SEARCH("sd",AD44)))</formula>
    </cfRule>
    <cfRule type="containsText" dxfId="130" priority="383" stopIfTrue="1" operator="containsText" text="sd">
      <formula>NOT(ISERROR(SEARCH("sd",AD44)))</formula>
    </cfRule>
    <cfRule type="cellIs" dxfId="129" priority="376" stopIfTrue="1" operator="equal">
      <formula>"SD"</formula>
    </cfRule>
    <cfRule type="cellIs" dxfId="128" priority="375" stopIfTrue="1" operator="between">
      <formula>-9.9</formula>
      <formula>-10</formula>
    </cfRule>
    <cfRule type="cellIs" dxfId="127" priority="374" stopIfTrue="1" operator="between">
      <formula>-9.9</formula>
      <formula>-10</formula>
    </cfRule>
    <cfRule type="cellIs" dxfId="126" priority="373" stopIfTrue="1" operator="between">
      <formula>-8.1</formula>
      <formula>-10</formula>
    </cfRule>
    <cfRule type="cellIs" dxfId="125" priority="372" stopIfTrue="1" operator="equal">
      <formula>"40.0"</formula>
    </cfRule>
    <cfRule type="cellIs" dxfId="124" priority="371" stopIfTrue="1" operator="between">
      <formula>45</formula>
      <formula>100</formula>
    </cfRule>
    <cfRule type="cellIs" dxfId="123" priority="370" stopIfTrue="1" operator="equal">
      <formula>"SD"</formula>
    </cfRule>
    <cfRule type="cellIs" dxfId="122" priority="369" stopIfTrue="1" operator="between">
      <formula>-9.9</formula>
      <formula>-10</formula>
    </cfRule>
    <cfRule type="cellIs" dxfId="121" priority="368" stopIfTrue="1" operator="between">
      <formula>-9.9</formula>
      <formula>-10</formula>
    </cfRule>
    <cfRule type="cellIs" dxfId="120" priority="367" stopIfTrue="1" operator="between">
      <formula>-8.1</formula>
      <formula>-10</formula>
    </cfRule>
    <cfRule type="cellIs" dxfId="119" priority="366" stopIfTrue="1" operator="equal">
      <formula>"40.0"</formula>
    </cfRule>
    <cfRule type="cellIs" dxfId="118" priority="365" stopIfTrue="1" operator="between">
      <formula>45</formula>
      <formula>100</formula>
    </cfRule>
    <cfRule type="containsText" dxfId="117" priority="388" stopIfTrue="1" operator="containsText" text="sd">
      <formula>NOT(ISERROR(SEARCH("sd",AD44)))</formula>
    </cfRule>
    <cfRule type="containsText" dxfId="116" priority="387" stopIfTrue="1" operator="containsText" text="sd">
      <formula>NOT(ISERROR(SEARCH("sd",AD44)))</formula>
    </cfRule>
    <cfRule type="containsText" dxfId="115" priority="386" stopIfTrue="1" operator="containsText" text="sd">
      <formula>NOT(ISERROR(SEARCH("sd",AD44)))</formula>
    </cfRule>
  </conditionalFormatting>
  <conditionalFormatting sqref="AD44:AE45">
    <cfRule type="cellIs" dxfId="114" priority="378" stopIfTrue="1" operator="equal">
      <formula>"40.0"</formula>
    </cfRule>
    <cfRule type="cellIs" dxfId="113" priority="382" stopIfTrue="1" operator="equal">
      <formula>"SD"</formula>
    </cfRule>
    <cfRule type="cellIs" dxfId="112" priority="381" stopIfTrue="1" operator="between">
      <formula>-9.9</formula>
      <formula>-10</formula>
    </cfRule>
    <cfRule type="cellIs" dxfId="111" priority="377" stopIfTrue="1" operator="between">
      <formula>45</formula>
      <formula>100</formula>
    </cfRule>
    <cfRule type="cellIs" dxfId="110" priority="380" stopIfTrue="1" operator="between">
      <formula>-9.9</formula>
      <formula>-10</formula>
    </cfRule>
    <cfRule type="cellIs" dxfId="109" priority="379" stopIfTrue="1" operator="between">
      <formula>-8.1</formula>
      <formula>-10</formula>
    </cfRule>
  </conditionalFormatting>
  <conditionalFormatting sqref="AD48:AE48">
    <cfRule type="cellIs" dxfId="108" priority="964" stopIfTrue="1" operator="equal">
      <formula>"40.0"</formula>
    </cfRule>
    <cfRule type="cellIs" dxfId="107" priority="968" stopIfTrue="1" operator="equal">
      <formula>"SD"</formula>
    </cfRule>
    <cfRule type="cellIs" dxfId="106" priority="967" stopIfTrue="1" operator="between">
      <formula>-9.9</formula>
      <formula>-10</formula>
    </cfRule>
    <cfRule type="cellIs" dxfId="105" priority="966" stopIfTrue="1" operator="between">
      <formula>-9.9</formula>
      <formula>-10</formula>
    </cfRule>
    <cfRule type="cellIs" dxfId="104" priority="965" stopIfTrue="1" operator="between">
      <formula>-8.1</formula>
      <formula>-10</formula>
    </cfRule>
    <cfRule type="cellIs" dxfId="103" priority="963" stopIfTrue="1" operator="between">
      <formula>45</formula>
      <formula>100</formula>
    </cfRule>
  </conditionalFormatting>
  <conditionalFormatting sqref="AE5:AE24 AE30:AE42">
    <cfRule type="cellIs" dxfId="102" priority="2173" stopIfTrue="1" operator="between">
      <formula>-9.9</formula>
      <formula>-10</formula>
    </cfRule>
    <cfRule type="cellIs" dxfId="101" priority="2171" stopIfTrue="1" operator="between">
      <formula>-8.1</formula>
      <formula>-10</formula>
    </cfRule>
    <cfRule type="cellIs" dxfId="100" priority="2174" stopIfTrue="1" operator="equal">
      <formula>"SD"</formula>
    </cfRule>
    <cfRule type="cellIs" dxfId="99" priority="2170" stopIfTrue="1" operator="equal">
      <formula>"40.0"</formula>
    </cfRule>
    <cfRule type="cellIs" dxfId="98" priority="2172" stopIfTrue="1" operator="between">
      <formula>-9.9</formula>
      <formula>-10</formula>
    </cfRule>
  </conditionalFormatting>
  <conditionalFormatting sqref="AE22">
    <cfRule type="containsText" dxfId="97" priority="1678" stopIfTrue="1" operator="containsText" text="sd">
      <formula>NOT(ISERROR(SEARCH("sd",AE22)))</formula>
    </cfRule>
    <cfRule type="containsText" dxfId="96" priority="1679" stopIfTrue="1" operator="containsText" text="sd">
      <formula>NOT(ISERROR(SEARCH("sd",AE22)))</formula>
    </cfRule>
    <cfRule type="containsText" dxfId="95" priority="1722" stopIfTrue="1" operator="containsText" text="sd">
      <formula>NOT(ISERROR(SEARCH("sd",AE22)))</formula>
    </cfRule>
    <cfRule type="containsText" dxfId="94" priority="1723" stopIfTrue="1" operator="containsText" text="sd">
      <formula>NOT(ISERROR(SEARCH("sd",AE22)))</formula>
    </cfRule>
  </conditionalFormatting>
  <conditionalFormatting sqref="AE25:AE28">
    <cfRule type="cellIs" dxfId="93" priority="2000" stopIfTrue="1" operator="equal">
      <formula>"SD"</formula>
    </cfRule>
    <cfRule type="cellIs" dxfId="92" priority="1995" stopIfTrue="1" operator="between">
      <formula>45</formula>
      <formula>100</formula>
    </cfRule>
    <cfRule type="cellIs" dxfId="91" priority="1999" stopIfTrue="1" operator="between">
      <formula>-9.9</formula>
      <formula>-10</formula>
    </cfRule>
    <cfRule type="cellIs" dxfId="90" priority="1998" stopIfTrue="1" operator="between">
      <formula>-9.9</formula>
      <formula>-10</formula>
    </cfRule>
    <cfRule type="cellIs" dxfId="89" priority="1997" stopIfTrue="1" operator="between">
      <formula>-8.1</formula>
      <formula>-10</formula>
    </cfRule>
    <cfRule type="cellIs" dxfId="88" priority="1996" stopIfTrue="1" operator="equal">
      <formula>"40.0"</formula>
    </cfRule>
  </conditionalFormatting>
  <conditionalFormatting sqref="AE30:AE42 AE5:AE24">
    <cfRule type="cellIs" dxfId="87" priority="2169" stopIfTrue="1" operator="between">
      <formula>45</formula>
      <formula>100</formula>
    </cfRule>
  </conditionalFormatting>
  <conditionalFormatting sqref="AE36 AE42">
    <cfRule type="containsText" dxfId="86" priority="2168" stopIfTrue="1" operator="containsText" text="sd">
      <formula>NOT(ISERROR(SEARCH("sd",AE36)))</formula>
    </cfRule>
    <cfRule type="containsText" dxfId="85" priority="2167" stopIfTrue="1" operator="containsText" text="sd">
      <formula>NOT(ISERROR(SEARCH("sd",AE36)))</formula>
    </cfRule>
  </conditionalFormatting>
  <conditionalFormatting sqref="AE36">
    <cfRule type="containsText" dxfId="84" priority="1315" stopIfTrue="1" operator="containsText" text="sd">
      <formula>NOT(ISERROR(SEARCH("sd",AE36)))</formula>
    </cfRule>
    <cfRule type="containsText" dxfId="83" priority="1316" stopIfTrue="1" operator="containsText" text="sd">
      <formula>NOT(ISERROR(SEARCH("sd",AE36)))</formula>
    </cfRule>
    <cfRule type="containsText" dxfId="82" priority="1317" stopIfTrue="1" operator="containsText" text="sd">
      <formula>NOT(ISERROR(SEARCH("sd",AE36)))</formula>
    </cfRule>
    <cfRule type="containsText" dxfId="81" priority="1318" stopIfTrue="1" operator="containsText" text="sd">
      <formula>NOT(ISERROR(SEARCH("sd",AE36)))</formula>
    </cfRule>
  </conditionalFormatting>
  <conditionalFormatting sqref="AE42">
    <cfRule type="containsText" dxfId="80" priority="1075" stopIfTrue="1" operator="containsText" text="sd">
      <formula>NOT(ISERROR(SEARCH("sd",AE42)))</formula>
    </cfRule>
    <cfRule type="containsText" dxfId="79" priority="1077" stopIfTrue="1" operator="containsText" text="sd">
      <formula>NOT(ISERROR(SEARCH("sd",AE42)))</formula>
    </cfRule>
    <cfRule type="containsText" dxfId="78" priority="1078" stopIfTrue="1" operator="containsText" text="sd">
      <formula>NOT(ISERROR(SEARCH("sd",AE42)))</formula>
    </cfRule>
    <cfRule type="containsText" dxfId="77" priority="1076" stopIfTrue="1" operator="containsText" text="sd">
      <formula>NOT(ISERROR(SEARCH("sd",AE42)))</formula>
    </cfRule>
  </conditionalFormatting>
  <conditionalFormatting sqref="AG5:AG24 AG26:AG28 AG30:AG42 AG44:AG45 AG48">
    <cfRule type="cellIs" dxfId="76" priority="2159" stopIfTrue="1" operator="between">
      <formula>-9.9</formula>
      <formula>-10</formula>
    </cfRule>
    <cfRule type="cellIs" dxfId="75" priority="2158" stopIfTrue="1" operator="between">
      <formula>-8.1</formula>
      <formula>-10</formula>
    </cfRule>
    <cfRule type="cellIs" dxfId="74" priority="2157" stopIfTrue="1" operator="equal">
      <formula>"40.0"</formula>
    </cfRule>
    <cfRule type="cellIs" dxfId="73" priority="2161" stopIfTrue="1" operator="equal">
      <formula>"SD"</formula>
    </cfRule>
    <cfRule type="cellIs" dxfId="72" priority="2160" stopIfTrue="1" operator="between">
      <formula>-9.9</formula>
      <formula>-10</formula>
    </cfRule>
  </conditionalFormatting>
  <conditionalFormatting sqref="AG5:AG24 AG30:AG42 AG48">
    <cfRule type="cellIs" dxfId="71" priority="2144" stopIfTrue="1" operator="equal">
      <formula>"40.0"</formula>
    </cfRule>
    <cfRule type="cellIs" dxfId="70" priority="2146" stopIfTrue="1" operator="between">
      <formula>-9.9</formula>
      <formula>-10</formula>
    </cfRule>
    <cfRule type="cellIs" dxfId="69" priority="2145" stopIfTrue="1" operator="between">
      <formula>-8.1</formula>
      <formula>-10</formula>
    </cfRule>
    <cfRule type="cellIs" dxfId="68" priority="2147" stopIfTrue="1" operator="between">
      <formula>-9.9</formula>
      <formula>-10</formula>
    </cfRule>
    <cfRule type="cellIs" dxfId="67" priority="2148" stopIfTrue="1" operator="equal">
      <formula>"SD"</formula>
    </cfRule>
  </conditionalFormatting>
  <conditionalFormatting sqref="AG25:AG28">
    <cfRule type="cellIs" dxfId="66" priority="1989" stopIfTrue="1" operator="equal">
      <formula>"SD"</formula>
    </cfRule>
    <cfRule type="cellIs" dxfId="65" priority="1986" stopIfTrue="1" operator="between">
      <formula>-8.1</formula>
      <formula>-10</formula>
    </cfRule>
    <cfRule type="cellIs" dxfId="64" priority="1984" stopIfTrue="1" operator="between">
      <formula>45</formula>
      <formula>100</formula>
    </cfRule>
    <cfRule type="cellIs" dxfId="63" priority="1985" stopIfTrue="1" operator="equal">
      <formula>"40.0"</formula>
    </cfRule>
    <cfRule type="cellIs" dxfId="62" priority="1987" stopIfTrue="1" operator="between">
      <formula>-9.9</formula>
      <formula>-10</formula>
    </cfRule>
    <cfRule type="cellIs" dxfId="61" priority="1988" stopIfTrue="1" operator="between">
      <formula>-9.9</formula>
      <formula>-10</formula>
    </cfRule>
  </conditionalFormatting>
  <conditionalFormatting sqref="AG30:AG42 AG5:AG24 AG48 AG26:AG28 AG44:AG45">
    <cfRule type="cellIs" dxfId="60" priority="2156" stopIfTrue="1" operator="between">
      <formula>45</formula>
      <formula>100</formula>
    </cfRule>
  </conditionalFormatting>
  <conditionalFormatting sqref="AG30:AG42 AG5:AG24 AG48">
    <cfRule type="cellIs" dxfId="59" priority="2143" stopIfTrue="1" operator="between">
      <formula>45</formula>
      <formula>100</formula>
    </cfRule>
  </conditionalFormatting>
  <conditionalFormatting sqref="AG5:AH24 AG26:AH28 AG30:AH42 AG44:AH45 AG48:AH48">
    <cfRule type="cellIs" dxfId="58" priority="2196" stopIfTrue="1" operator="equal">
      <formula>"40.0"</formula>
    </cfRule>
    <cfRule type="cellIs" dxfId="57" priority="2197" stopIfTrue="1" operator="between">
      <formula>-8.1</formula>
      <formula>-10</formula>
    </cfRule>
    <cfRule type="cellIs" dxfId="56" priority="2198" stopIfTrue="1" operator="between">
      <formula>-9.9</formula>
      <formula>-10</formula>
    </cfRule>
    <cfRule type="cellIs" dxfId="55" priority="2200" stopIfTrue="1" operator="equal">
      <formula>"SD"</formula>
    </cfRule>
    <cfRule type="cellIs" dxfId="54" priority="2199" stopIfTrue="1" operator="between">
      <formula>-9.9</formula>
      <formula>-10</formula>
    </cfRule>
  </conditionalFormatting>
  <conditionalFormatting sqref="AG22:AH22">
    <cfRule type="containsText" dxfId="53" priority="1682" stopIfTrue="1" operator="containsText" text="sd">
      <formula>NOT(ISERROR(SEARCH("sd",AG22)))</formula>
    </cfRule>
    <cfRule type="containsText" dxfId="52" priority="1683" stopIfTrue="1" operator="containsText" text="sd">
      <formula>NOT(ISERROR(SEARCH("sd",AG22)))</formula>
    </cfRule>
    <cfRule type="containsText" dxfId="51" priority="1674" stopIfTrue="1" operator="containsText" text="sd">
      <formula>NOT(ISERROR(SEARCH("sd",AG22)))</formula>
    </cfRule>
    <cfRule type="containsText" dxfId="50" priority="1675" stopIfTrue="1" operator="containsText" text="sd">
      <formula>NOT(ISERROR(SEARCH("sd",AG22)))</formula>
    </cfRule>
    <cfRule type="containsText" dxfId="49" priority="1721" stopIfTrue="1" operator="containsText" text="sd">
      <formula>NOT(ISERROR(SEARCH("sd",AG22)))</formula>
    </cfRule>
    <cfRule type="containsText" dxfId="48" priority="1727" stopIfTrue="1" operator="containsText" text="sd">
      <formula>NOT(ISERROR(SEARCH("sd",AG22)))</formula>
    </cfRule>
    <cfRule type="containsText" dxfId="47" priority="1726" stopIfTrue="1" operator="containsText" text="sd">
      <formula>NOT(ISERROR(SEARCH("sd",AG22)))</formula>
    </cfRule>
    <cfRule type="containsText" dxfId="46" priority="1720" stopIfTrue="1" operator="containsText" text="sd">
      <formula>NOT(ISERROR(SEARCH("sd",AG22)))</formula>
    </cfRule>
    <cfRule type="containsText" dxfId="45" priority="1719" stopIfTrue="1" operator="containsText" text="sd">
      <formula>NOT(ISERROR(SEARCH("sd",AG22)))</formula>
    </cfRule>
    <cfRule type="containsText" dxfId="44" priority="1718" stopIfTrue="1" operator="containsText" text="sd">
      <formula>NOT(ISERROR(SEARCH("sd",AG22)))</formula>
    </cfRule>
    <cfRule type="containsText" dxfId="43" priority="1676" stopIfTrue="1" operator="containsText" text="sd">
      <formula>NOT(ISERROR(SEARCH("sd",AG22)))</formula>
    </cfRule>
    <cfRule type="containsText" dxfId="42" priority="1677" stopIfTrue="1" operator="containsText" text="sd">
      <formula>NOT(ISERROR(SEARCH("sd",AG22)))</formula>
    </cfRule>
  </conditionalFormatting>
  <conditionalFormatting sqref="AG30:AH42 AG5:AH24 AG26:AH28 AG44:AH45 AG48:AH48">
    <cfRule type="cellIs" dxfId="41" priority="2195" stopIfTrue="1" operator="between">
      <formula>45</formula>
      <formula>100</formula>
    </cfRule>
  </conditionalFormatting>
  <conditionalFormatting sqref="AG36:AH36 AG42:AH42">
    <cfRule type="containsText" dxfId="40" priority="2142" stopIfTrue="1" operator="containsText" text="sd">
      <formula>NOT(ISERROR(SEARCH("sd",AG36)))</formula>
    </cfRule>
    <cfRule type="containsText" dxfId="39" priority="2141" stopIfTrue="1" operator="containsText" text="sd">
      <formula>NOT(ISERROR(SEARCH("sd",AG36)))</formula>
    </cfRule>
    <cfRule type="containsText" dxfId="38" priority="2154" stopIfTrue="1" operator="containsText" text="sd">
      <formula>NOT(ISERROR(SEARCH("sd",AG36)))</formula>
    </cfRule>
    <cfRule type="containsText" dxfId="37" priority="2155" stopIfTrue="1" operator="containsText" text="sd">
      <formula>NOT(ISERROR(SEARCH("sd",AG36)))</formula>
    </cfRule>
    <cfRule type="containsText" dxfId="36" priority="2193" stopIfTrue="1" operator="containsText" text="sd">
      <formula>NOT(ISERROR(SEARCH("sd",AG36)))</formula>
    </cfRule>
    <cfRule type="containsText" dxfId="35" priority="2194" stopIfTrue="1" operator="containsText" text="sd">
      <formula>NOT(ISERROR(SEARCH("sd",AG36)))</formula>
    </cfRule>
  </conditionalFormatting>
  <conditionalFormatting sqref="AH5:AH24 AH26:AH28 AH30:AH42 AG44:AH45">
    <cfRule type="cellIs" dxfId="34" priority="124" stopIfTrue="1" operator="between">
      <formula>-9.9</formula>
      <formula>-10</formula>
    </cfRule>
    <cfRule type="cellIs" dxfId="33" priority="125" stopIfTrue="1" operator="between">
      <formula>-9.9</formula>
      <formula>-10</formula>
    </cfRule>
    <cfRule type="cellIs" dxfId="32" priority="126" stopIfTrue="1" operator="equal">
      <formula>"SD"</formula>
    </cfRule>
    <cfRule type="cellIs" dxfId="31" priority="122" stopIfTrue="1" operator="equal">
      <formula>"40.0"</formula>
    </cfRule>
    <cfRule type="cellIs" dxfId="30" priority="123" stopIfTrue="1" operator="between">
      <formula>-8.1</formula>
      <formula>-10</formula>
    </cfRule>
  </conditionalFormatting>
  <conditionalFormatting sqref="AH5:AH28">
    <cfRule type="cellIs" dxfId="29" priority="110" stopIfTrue="1" operator="equal">
      <formula>"SD"</formula>
    </cfRule>
    <cfRule type="cellIs" dxfId="28" priority="109" stopIfTrue="1" operator="between">
      <formula>-9.9</formula>
      <formula>-10</formula>
    </cfRule>
    <cfRule type="cellIs" dxfId="27" priority="108" stopIfTrue="1" operator="between">
      <formula>-9.9</formula>
      <formula>-10</formula>
    </cfRule>
    <cfRule type="cellIs" dxfId="26" priority="107" stopIfTrue="1" operator="between">
      <formula>-8.1</formula>
      <formula>-10</formula>
    </cfRule>
    <cfRule type="cellIs" dxfId="25" priority="106" stopIfTrue="1" operator="equal">
      <formula>"40.0"</formula>
    </cfRule>
    <cfRule type="cellIs" dxfId="24" priority="105" stopIfTrue="1" operator="between">
      <formula>45</formula>
      <formula>100</formula>
    </cfRule>
  </conditionalFormatting>
  <conditionalFormatting sqref="AH30:AH42 AG44:AH45 AH5:AH24 AH26:AH28">
    <cfRule type="cellIs" dxfId="23" priority="121" stopIfTrue="1" operator="between">
      <formula>45</formula>
      <formula>100</formula>
    </cfRule>
  </conditionalFormatting>
  <conditionalFormatting sqref="AH30:AH42 AH44:AH45">
    <cfRule type="cellIs" dxfId="22" priority="120" stopIfTrue="1" operator="equal">
      <formula>"SD"</formula>
    </cfRule>
    <cfRule type="cellIs" dxfId="21" priority="119" stopIfTrue="1" operator="between">
      <formula>-9.9</formula>
      <formula>-10</formula>
    </cfRule>
    <cfRule type="cellIs" dxfId="20" priority="116" stopIfTrue="1" operator="equal">
      <formula>"40.0"</formula>
    </cfRule>
    <cfRule type="cellIs" dxfId="19" priority="115" stopIfTrue="1" operator="between">
      <formula>45</formula>
      <formula>100</formula>
    </cfRule>
    <cfRule type="cellIs" dxfId="18" priority="118" stopIfTrue="1" operator="between">
      <formula>-9.9</formula>
      <formula>-10</formula>
    </cfRule>
    <cfRule type="cellIs" dxfId="17" priority="117" stopIfTrue="1" operator="between">
      <formula>-8.1</formula>
      <formula>-10</formula>
    </cfRule>
  </conditionalFormatting>
  <conditionalFormatting sqref="AM5:AO15 AM17:AM33 AO17:AO33 AM35:AO36 AM38:AO48 AM49:AP50 AN51:AP51 AM52:AP96 AL145:AP183">
    <cfRule type="cellIs" dxfId="16" priority="3528" stopIfTrue="1" operator="greaterThan">
      <formula>0</formula>
    </cfRule>
    <cfRule type="cellIs" dxfId="15" priority="3527" stopIfTrue="1" operator="lessThan">
      <formula>0</formula>
    </cfRule>
  </conditionalFormatting>
  <conditionalFormatting sqref="AN17:AN31">
    <cfRule type="cellIs" dxfId="14" priority="471" stopIfTrue="1" operator="lessThan">
      <formula>0</formula>
    </cfRule>
    <cfRule type="cellIs" dxfId="13" priority="472" stopIfTrue="1" operator="greaterThan">
      <formula>0</formula>
    </cfRule>
  </conditionalFormatting>
  <conditionalFormatting sqref="AN32:AN33">
    <cfRule type="cellIs" dxfId="12" priority="2565" stopIfTrue="1" operator="lessThan">
      <formula>0</formula>
    </cfRule>
    <cfRule type="cellIs" dxfId="11" priority="2566" stopIfTrue="1" operator="greaterThan">
      <formula>0</formula>
    </cfRule>
  </conditionalFormatting>
  <conditionalFormatting sqref="AN33">
    <cfRule type="cellIs" dxfId="10" priority="1449" stopIfTrue="1" operator="lessThan">
      <formula>0</formula>
    </cfRule>
    <cfRule type="cellIs" dxfId="9" priority="1450" stopIfTrue="1" operator="greaterThan">
      <formula>0</formula>
    </cfRule>
  </conditionalFormatting>
  <conditionalFormatting sqref="AP5:AP48">
    <cfRule type="cellIs" dxfId="8" priority="91" operator="between">
      <formula>0.5</formula>
      <formula>1</formula>
    </cfRule>
    <cfRule type="cellIs" dxfId="7" priority="90" operator="between">
      <formula>1</formula>
      <formula>1.5</formula>
    </cfRule>
    <cfRule type="cellIs" dxfId="6" priority="86" operator="between">
      <formula>-1</formula>
      <formula>-1.5</formula>
    </cfRule>
    <cfRule type="cellIs" dxfId="5" priority="85" operator="between">
      <formula>-1.5</formula>
      <formula>-2</formula>
    </cfRule>
    <cfRule type="cellIs" dxfId="4" priority="84" operator="between">
      <formula>-2</formula>
      <formula>-10</formula>
    </cfRule>
    <cfRule type="cellIs" dxfId="3" priority="88" operator="between">
      <formula>2</formula>
      <formula>10</formula>
    </cfRule>
    <cfRule type="cellIs" dxfId="2" priority="89" operator="between">
      <formula>1.5</formula>
      <formula>2</formula>
    </cfRule>
  </conditionalFormatting>
  <conditionalFormatting sqref="AP17:AP48">
    <cfRule type="cellIs" dxfId="1" priority="87" operator="between">
      <formula>-0.5</formula>
      <formula>-1</formula>
    </cfRule>
  </conditionalFormatting>
  <pageMargins left="0.78740157480314965" right="0.74803149606299213" top="0.98425196850393704" bottom="0.98425196850393704" header="0" footer="0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16E5-ECC0-4F40-97F7-E110E17C2CAD}">
  <dimension ref="A1:T45"/>
  <sheetViews>
    <sheetView topLeftCell="B4" workbookViewId="0">
      <selection activeCell="O2" sqref="O2:O45"/>
    </sheetView>
  </sheetViews>
  <sheetFormatPr baseColWidth="10" defaultRowHeight="12.75" x14ac:dyDescent="0.2"/>
  <cols>
    <col min="2" max="2" width="33.140625" bestFit="1" customWidth="1"/>
    <col min="3" max="3" width="19.85546875" bestFit="1" customWidth="1"/>
    <col min="4" max="4" width="49.85546875" bestFit="1" customWidth="1"/>
    <col min="5" max="5" width="13.5703125" bestFit="1" customWidth="1"/>
    <col min="6" max="6" width="17" bestFit="1" customWidth="1"/>
  </cols>
  <sheetData>
    <row r="1" spans="1:20" ht="15" x14ac:dyDescent="0.2">
      <c r="A1" s="53" t="s">
        <v>135</v>
      </c>
      <c r="B1" s="53" t="s">
        <v>2</v>
      </c>
      <c r="C1" s="53" t="s">
        <v>3</v>
      </c>
      <c r="D1" s="53" t="s">
        <v>136</v>
      </c>
      <c r="E1" s="53" t="s">
        <v>259</v>
      </c>
      <c r="F1" s="53" t="s">
        <v>260</v>
      </c>
      <c r="G1" s="53" t="s">
        <v>261</v>
      </c>
      <c r="H1" s="53" t="s">
        <v>262</v>
      </c>
      <c r="I1" s="53" t="s">
        <v>4</v>
      </c>
      <c r="J1" s="53" t="s">
        <v>5</v>
      </c>
      <c r="K1" s="53" t="s">
        <v>6</v>
      </c>
      <c r="L1" s="53" t="s">
        <v>7</v>
      </c>
      <c r="M1" s="53" t="s">
        <v>8</v>
      </c>
      <c r="N1" s="53" t="s">
        <v>9</v>
      </c>
      <c r="O1" s="53" t="s">
        <v>10</v>
      </c>
      <c r="P1" s="53" t="s">
        <v>11</v>
      </c>
      <c r="Q1" s="53" t="s">
        <v>12</v>
      </c>
      <c r="R1" s="53" t="s">
        <v>13</v>
      </c>
      <c r="S1" s="53" t="s">
        <v>14</v>
      </c>
      <c r="T1" s="53" t="s">
        <v>15</v>
      </c>
    </row>
    <row r="2" spans="1:20" x14ac:dyDescent="0.2">
      <c r="A2" s="41">
        <v>17015010</v>
      </c>
      <c r="B2" s="41" t="s">
        <v>173</v>
      </c>
      <c r="C2" s="41" t="s">
        <v>174</v>
      </c>
      <c r="D2" s="41" t="s">
        <v>175</v>
      </c>
      <c r="E2" s="41" t="s">
        <v>19</v>
      </c>
      <c r="F2" s="41">
        <v>1</v>
      </c>
      <c r="G2" s="41">
        <v>-81.703888888888898</v>
      </c>
      <c r="H2" s="41">
        <v>12.586944444444439</v>
      </c>
      <c r="I2" s="56">
        <v>28.830311207609601</v>
      </c>
      <c r="J2" s="56">
        <v>28.945066028479818</v>
      </c>
      <c r="K2" s="56">
        <v>29.392829298528689</v>
      </c>
      <c r="L2" s="56">
        <v>30.011942394470019</v>
      </c>
      <c r="M2" s="56">
        <v>30.347106704526059</v>
      </c>
      <c r="N2" s="65">
        <v>30.35098157270572</v>
      </c>
      <c r="O2" s="56">
        <v>30.197371776008229</v>
      </c>
      <c r="P2" s="56">
        <v>30.51594346942419</v>
      </c>
      <c r="Q2" s="56">
        <v>30.837144120247562</v>
      </c>
      <c r="R2" s="56">
        <v>30.443359430706479</v>
      </c>
      <c r="S2" s="56">
        <v>29.635623798296209</v>
      </c>
      <c r="T2" s="56">
        <v>29.260034511280342</v>
      </c>
    </row>
    <row r="3" spans="1:20" x14ac:dyDescent="0.2">
      <c r="A3" s="41">
        <v>17025020</v>
      </c>
      <c r="B3" s="41" t="s">
        <v>176</v>
      </c>
      <c r="C3" s="41" t="s">
        <v>177</v>
      </c>
      <c r="D3" s="41" t="s">
        <v>175</v>
      </c>
      <c r="E3" s="41" t="s">
        <v>19</v>
      </c>
      <c r="F3" s="41">
        <v>7</v>
      </c>
      <c r="G3" s="41">
        <v>-81.357722219999999</v>
      </c>
      <c r="H3" s="41">
        <v>13.359500000000001</v>
      </c>
      <c r="I3" s="56">
        <v>29.21450565813867</v>
      </c>
      <c r="J3" s="56">
        <v>29.341203680967819</v>
      </c>
      <c r="K3" s="56">
        <v>29.82041527623285</v>
      </c>
      <c r="L3" s="56">
        <v>30.502865703900181</v>
      </c>
      <c r="M3" s="56">
        <v>30.710510396166679</v>
      </c>
      <c r="N3" s="65">
        <v>30.64257745612791</v>
      </c>
      <c r="O3" s="56">
        <v>30.65428039702234</v>
      </c>
      <c r="P3" s="56">
        <v>31.046424304488809</v>
      </c>
      <c r="Q3" s="56">
        <v>31.213724845269681</v>
      </c>
      <c r="R3" s="56">
        <v>30.717848543332419</v>
      </c>
      <c r="S3" s="56">
        <v>30.043388383646999</v>
      </c>
      <c r="T3" s="56">
        <v>29.60446556780261</v>
      </c>
    </row>
    <row r="4" spans="1:20" x14ac:dyDescent="0.2">
      <c r="A4" s="41">
        <v>15015050</v>
      </c>
      <c r="B4" s="41" t="s">
        <v>178</v>
      </c>
      <c r="C4" s="41" t="s">
        <v>23</v>
      </c>
      <c r="D4" s="41" t="s">
        <v>179</v>
      </c>
      <c r="E4" s="41" t="s">
        <v>19</v>
      </c>
      <c r="F4" s="41">
        <v>4</v>
      </c>
      <c r="G4" s="41">
        <v>-74.228888890000007</v>
      </c>
      <c r="H4" s="41">
        <v>11.12833333</v>
      </c>
      <c r="I4" s="56">
        <v>33.101694475342967</v>
      </c>
      <c r="J4" s="56">
        <v>33.730713829593142</v>
      </c>
      <c r="K4" s="56">
        <v>33.852043010752688</v>
      </c>
      <c r="L4" s="56">
        <v>33.779774871185097</v>
      </c>
      <c r="M4" s="56">
        <v>33.159614386355223</v>
      </c>
      <c r="N4" s="65">
        <v>33.327391688770987</v>
      </c>
      <c r="O4" s="56">
        <v>33.366016007569073</v>
      </c>
      <c r="P4" s="56">
        <v>33.115285708400279</v>
      </c>
      <c r="Q4" s="56">
        <v>32.888880131362889</v>
      </c>
      <c r="R4" s="56">
        <v>32.441611386675547</v>
      </c>
      <c r="S4" s="56">
        <v>32.35263113653901</v>
      </c>
      <c r="T4" s="56">
        <v>32.711115352462024</v>
      </c>
    </row>
    <row r="5" spans="1:20" x14ac:dyDescent="0.2">
      <c r="A5" s="41">
        <v>14015080</v>
      </c>
      <c r="B5" s="41" t="s">
        <v>180</v>
      </c>
      <c r="C5" s="41" t="s">
        <v>181</v>
      </c>
      <c r="D5" s="41" t="s">
        <v>182</v>
      </c>
      <c r="E5" s="41" t="s">
        <v>19</v>
      </c>
      <c r="F5" s="41">
        <v>2</v>
      </c>
      <c r="G5" s="41">
        <v>-75.516027780000002</v>
      </c>
      <c r="H5" s="41">
        <v>10.44725</v>
      </c>
      <c r="I5" s="56">
        <v>31.057774193548379</v>
      </c>
      <c r="J5" s="56">
        <v>31.082128565346959</v>
      </c>
      <c r="K5" s="56">
        <v>31.20645161290323</v>
      </c>
      <c r="L5" s="56">
        <v>31.68983360700603</v>
      </c>
      <c r="M5" s="56">
        <v>31.968426523297492</v>
      </c>
      <c r="N5" s="65">
        <v>32.327364410387403</v>
      </c>
      <c r="O5" s="56">
        <v>32.249043010752693</v>
      </c>
      <c r="P5" s="56">
        <v>32.243805889046577</v>
      </c>
      <c r="Q5" s="56">
        <v>32.066531113753463</v>
      </c>
      <c r="R5" s="56">
        <v>31.669577308120129</v>
      </c>
      <c r="S5" s="56">
        <v>31.53188267934998</v>
      </c>
      <c r="T5" s="56">
        <v>31.401737562809249</v>
      </c>
    </row>
    <row r="6" spans="1:20" x14ac:dyDescent="0.2">
      <c r="A6" s="41">
        <v>29045190</v>
      </c>
      <c r="B6" s="41" t="s">
        <v>183</v>
      </c>
      <c r="C6" s="41" t="s">
        <v>184</v>
      </c>
      <c r="D6" s="41" t="s">
        <v>185</v>
      </c>
      <c r="E6" s="41" t="s">
        <v>19</v>
      </c>
      <c r="F6" s="41">
        <v>14</v>
      </c>
      <c r="G6" s="41">
        <v>-74.779722220000011</v>
      </c>
      <c r="H6" s="41">
        <v>10.91777778</v>
      </c>
      <c r="I6" s="56">
        <v>31.625348164627368</v>
      </c>
      <c r="J6" s="56">
        <v>31.799319853199162</v>
      </c>
      <c r="K6" s="56">
        <v>32.396248966087668</v>
      </c>
      <c r="L6" s="56">
        <v>33.353851340996172</v>
      </c>
      <c r="M6" s="56">
        <v>33.548931850203928</v>
      </c>
      <c r="N6" s="65">
        <v>33.336943724366797</v>
      </c>
      <c r="O6" s="56">
        <v>33.091246137683846</v>
      </c>
      <c r="P6" s="56">
        <v>33.507160697070823</v>
      </c>
      <c r="Q6" s="56">
        <v>33.308997701149423</v>
      </c>
      <c r="R6" s="56">
        <v>32.761763857435128</v>
      </c>
      <c r="S6" s="56">
        <v>32.390850437876303</v>
      </c>
      <c r="T6" s="56">
        <v>32.102450076804907</v>
      </c>
    </row>
    <row r="7" spans="1:20" x14ac:dyDescent="0.2">
      <c r="A7" s="41">
        <v>15065180</v>
      </c>
      <c r="B7" s="41" t="s">
        <v>186</v>
      </c>
      <c r="C7" s="41" t="s">
        <v>28</v>
      </c>
      <c r="D7" s="41" t="s">
        <v>187</v>
      </c>
      <c r="E7" s="41" t="s">
        <v>19</v>
      </c>
      <c r="F7" s="41">
        <v>4</v>
      </c>
      <c r="G7" s="41">
        <v>-72.917666669999988</v>
      </c>
      <c r="H7" s="41">
        <v>11.529611109999999</v>
      </c>
      <c r="I7" s="56">
        <v>32.456576843906518</v>
      </c>
      <c r="J7" s="56">
        <v>32.612225976450112</v>
      </c>
      <c r="K7" s="56">
        <v>32.606040460678152</v>
      </c>
      <c r="L7" s="56">
        <v>33.201349206349207</v>
      </c>
      <c r="M7" s="56">
        <v>33.776327848311666</v>
      </c>
      <c r="N7" s="65">
        <v>34.811145461751877</v>
      </c>
      <c r="O7" s="56">
        <v>35.380238227660357</v>
      </c>
      <c r="P7" s="56">
        <v>35.037947033054557</v>
      </c>
      <c r="Q7" s="56">
        <v>33.75991221422256</v>
      </c>
      <c r="R7" s="56">
        <v>32.785964355708913</v>
      </c>
      <c r="S7" s="56">
        <v>32.266793833242097</v>
      </c>
      <c r="T7" s="56">
        <v>32.307823971078982</v>
      </c>
    </row>
    <row r="8" spans="1:20" x14ac:dyDescent="0.2">
      <c r="A8" s="41">
        <v>28025502</v>
      </c>
      <c r="B8" s="41" t="s">
        <v>188</v>
      </c>
      <c r="C8" s="41" t="s">
        <v>30</v>
      </c>
      <c r="D8" s="41" t="s">
        <v>189</v>
      </c>
      <c r="E8" s="41" t="s">
        <v>19</v>
      </c>
      <c r="F8" s="41">
        <v>138</v>
      </c>
      <c r="G8" s="41">
        <v>-73.247666670000001</v>
      </c>
      <c r="H8" s="41">
        <v>10.43616667</v>
      </c>
      <c r="I8" s="56">
        <v>34.935454208379682</v>
      </c>
      <c r="J8" s="56">
        <v>35.861893280234547</v>
      </c>
      <c r="K8" s="56">
        <v>36.229431643625183</v>
      </c>
      <c r="L8" s="56">
        <v>35.763177339901468</v>
      </c>
      <c r="M8" s="56">
        <v>34.198320355951061</v>
      </c>
      <c r="N8" s="65">
        <v>34.423205128205112</v>
      </c>
      <c r="O8" s="56">
        <v>35.537284092848601</v>
      </c>
      <c r="P8" s="56">
        <v>35.179462365591398</v>
      </c>
      <c r="Q8" s="56">
        <v>34.012164961475307</v>
      </c>
      <c r="R8" s="56">
        <v>33.037447232178422</v>
      </c>
      <c r="S8" s="56">
        <v>33.111573891625611</v>
      </c>
      <c r="T8" s="56">
        <v>34.035648706132569</v>
      </c>
    </row>
    <row r="9" spans="1:20" x14ac:dyDescent="0.2">
      <c r="A9" s="41">
        <v>25025270</v>
      </c>
      <c r="B9" s="41" t="s">
        <v>190</v>
      </c>
      <c r="C9" s="41" t="s">
        <v>191</v>
      </c>
      <c r="D9" s="41" t="s">
        <v>192</v>
      </c>
      <c r="E9" s="41" t="s">
        <v>263</v>
      </c>
      <c r="F9" s="41">
        <v>160</v>
      </c>
      <c r="G9" s="41">
        <v>-75.387500000000003</v>
      </c>
      <c r="H9" s="41">
        <v>9.3163888900000007</v>
      </c>
      <c r="I9" s="56">
        <v>33.514473118279568</v>
      </c>
      <c r="J9" s="56">
        <v>34.227768354201586</v>
      </c>
      <c r="K9" s="56">
        <v>34.092754847111642</v>
      </c>
      <c r="L9" s="56">
        <v>33.273454191402458</v>
      </c>
      <c r="M9" s="56">
        <v>31.91048379832035</v>
      </c>
      <c r="N9" s="65">
        <v>31.98305557490615</v>
      </c>
      <c r="O9" s="56">
        <v>32.188624146173737</v>
      </c>
      <c r="P9" s="56">
        <v>32.131914371977928</v>
      </c>
      <c r="Q9" s="56">
        <v>31.452593153972469</v>
      </c>
      <c r="R9" s="56">
        <v>31.112293906810031</v>
      </c>
      <c r="S9" s="56">
        <v>31.30438859494415</v>
      </c>
      <c r="T9" s="56">
        <v>32.293102931683499</v>
      </c>
    </row>
    <row r="10" spans="1:20" x14ac:dyDescent="0.2">
      <c r="A10" s="41">
        <v>25025080</v>
      </c>
      <c r="B10" s="41" t="s">
        <v>193</v>
      </c>
      <c r="C10" s="41" t="s">
        <v>31</v>
      </c>
      <c r="D10" s="41" t="s">
        <v>192</v>
      </c>
      <c r="E10" s="41" t="s">
        <v>264</v>
      </c>
      <c r="F10" s="41">
        <v>166</v>
      </c>
      <c r="G10" s="41">
        <v>-75.283055560000008</v>
      </c>
      <c r="H10" s="41">
        <v>9.3338888900000008</v>
      </c>
      <c r="I10" s="56">
        <v>34.254338153503888</v>
      </c>
      <c r="J10" s="56">
        <v>35.265146871008938</v>
      </c>
      <c r="K10" s="56">
        <v>35.027094115561873</v>
      </c>
      <c r="L10" s="56">
        <v>34.048904761904751</v>
      </c>
      <c r="M10" s="56">
        <v>32.52370912124583</v>
      </c>
      <c r="N10" s="65">
        <v>32.816402116402109</v>
      </c>
      <c r="O10" s="56">
        <v>33.381792114695337</v>
      </c>
      <c r="P10" s="56">
        <v>32.923758320532507</v>
      </c>
      <c r="Q10" s="56">
        <v>32.199781609195398</v>
      </c>
      <c r="R10" s="56">
        <v>31.684333333333331</v>
      </c>
      <c r="S10" s="56">
        <v>31.985006385696039</v>
      </c>
      <c r="T10" s="56">
        <v>33.45231182795699</v>
      </c>
    </row>
    <row r="11" spans="1:20" x14ac:dyDescent="0.2">
      <c r="A11" s="41">
        <v>13035501</v>
      </c>
      <c r="B11" s="41" t="s">
        <v>194</v>
      </c>
      <c r="C11" s="41" t="s">
        <v>33</v>
      </c>
      <c r="D11" s="41" t="s">
        <v>195</v>
      </c>
      <c r="E11" s="41" t="s">
        <v>19</v>
      </c>
      <c r="F11" s="41">
        <v>20</v>
      </c>
      <c r="G11" s="41">
        <v>-75.825138890000005</v>
      </c>
      <c r="H11" s="41">
        <v>8.8258333300000018</v>
      </c>
      <c r="I11" s="56">
        <v>33.84376600040671</v>
      </c>
      <c r="J11" s="56">
        <v>34.563746319583693</v>
      </c>
      <c r="K11" s="56">
        <v>34.475136206358982</v>
      </c>
      <c r="L11" s="56">
        <v>34.121010466085643</v>
      </c>
      <c r="M11" s="56">
        <v>33.025714486671568</v>
      </c>
      <c r="N11" s="65">
        <v>33.017506633791363</v>
      </c>
      <c r="O11" s="56">
        <v>33.224936599214232</v>
      </c>
      <c r="P11" s="56">
        <v>33.065084280874721</v>
      </c>
      <c r="Q11" s="56">
        <v>32.561237881007962</v>
      </c>
      <c r="R11" s="56">
        <v>32.443225831073327</v>
      </c>
      <c r="S11" s="56">
        <v>32.548028495214083</v>
      </c>
      <c r="T11" s="56">
        <v>33.203177004669733</v>
      </c>
    </row>
    <row r="12" spans="1:20" x14ac:dyDescent="0.2">
      <c r="A12" s="41">
        <v>12015070</v>
      </c>
      <c r="B12" s="41" t="s">
        <v>196</v>
      </c>
      <c r="C12" s="41" t="s">
        <v>197</v>
      </c>
      <c r="D12" s="41" t="s">
        <v>198</v>
      </c>
      <c r="E12" s="41" t="s">
        <v>19</v>
      </c>
      <c r="F12" s="41">
        <v>41</v>
      </c>
      <c r="G12" s="41">
        <v>-76.717888889999998</v>
      </c>
      <c r="H12" s="41">
        <v>7.8163888899999998</v>
      </c>
      <c r="I12" s="56">
        <v>30.98071322633615</v>
      </c>
      <c r="J12" s="56">
        <v>31.061117717003562</v>
      </c>
      <c r="K12" s="56">
        <v>31.120281794586571</v>
      </c>
      <c r="L12" s="56">
        <v>31.401232659532301</v>
      </c>
      <c r="M12" s="56">
        <v>31.70282536151279</v>
      </c>
      <c r="N12" s="65">
        <v>31.768074712643681</v>
      </c>
      <c r="O12" s="56">
        <v>31.73533745607995</v>
      </c>
      <c r="P12" s="56">
        <v>31.919167946748601</v>
      </c>
      <c r="Q12" s="56">
        <v>31.91844417077176</v>
      </c>
      <c r="R12" s="56">
        <v>31.744999041080131</v>
      </c>
      <c r="S12" s="56">
        <v>31.4524058660325</v>
      </c>
      <c r="T12" s="56">
        <v>31.10212547786174</v>
      </c>
    </row>
    <row r="13" spans="1:20" x14ac:dyDescent="0.2">
      <c r="A13" s="41"/>
      <c r="B13" s="41"/>
      <c r="C13" s="41"/>
      <c r="D13" s="41"/>
      <c r="E13" s="41"/>
      <c r="F13" s="41"/>
      <c r="G13" s="41"/>
      <c r="H13" s="41"/>
      <c r="I13" s="56"/>
      <c r="J13" s="56"/>
      <c r="K13" s="56"/>
      <c r="L13" s="56"/>
      <c r="M13" s="56"/>
      <c r="N13" s="65"/>
      <c r="O13" s="56"/>
      <c r="P13" s="56"/>
      <c r="Q13" s="56"/>
      <c r="R13" s="56"/>
      <c r="S13" s="56"/>
      <c r="T13" s="56"/>
    </row>
    <row r="14" spans="1:20" x14ac:dyDescent="0.2">
      <c r="A14" s="41">
        <v>23155030</v>
      </c>
      <c r="B14" s="41" t="s">
        <v>199</v>
      </c>
      <c r="C14" s="41" t="s">
        <v>38</v>
      </c>
      <c r="D14" s="41" t="s">
        <v>200</v>
      </c>
      <c r="E14" s="41" t="s">
        <v>19</v>
      </c>
      <c r="F14" s="41">
        <v>126</v>
      </c>
      <c r="G14" s="41">
        <v>-73.808611110000001</v>
      </c>
      <c r="H14" s="41">
        <v>7.0263888899999998</v>
      </c>
      <c r="I14" s="56">
        <v>32.981835372636262</v>
      </c>
      <c r="J14" s="56">
        <v>33.41668604879068</v>
      </c>
      <c r="K14" s="56">
        <v>32.707354440529613</v>
      </c>
      <c r="L14" s="56">
        <v>32.204597701149432</v>
      </c>
      <c r="M14" s="56">
        <v>31.990060731591932</v>
      </c>
      <c r="N14" s="65">
        <v>32.271835116924287</v>
      </c>
      <c r="O14" s="56">
        <v>32.673982202447156</v>
      </c>
      <c r="P14" s="56">
        <v>32.703385242862417</v>
      </c>
      <c r="Q14" s="56">
        <v>32.028002378121293</v>
      </c>
      <c r="R14" s="56">
        <v>31.434330151415409</v>
      </c>
      <c r="S14" s="56">
        <v>31.24071428571429</v>
      </c>
      <c r="T14" s="56">
        <v>31.91367895545315</v>
      </c>
    </row>
    <row r="15" spans="1:20" x14ac:dyDescent="0.2">
      <c r="A15" s="41">
        <v>23195502</v>
      </c>
      <c r="B15" s="41" t="s">
        <v>201</v>
      </c>
      <c r="C15" s="41" t="s">
        <v>202</v>
      </c>
      <c r="D15" s="41" t="s">
        <v>200</v>
      </c>
      <c r="E15" s="41" t="s">
        <v>19</v>
      </c>
      <c r="F15" s="41">
        <v>1189</v>
      </c>
      <c r="G15" s="41">
        <v>-73.184527779999996</v>
      </c>
      <c r="H15" s="41">
        <v>7.1214722200000002</v>
      </c>
      <c r="I15" s="56">
        <v>25.659392059553351</v>
      </c>
      <c r="J15" s="56">
        <v>25.832055433923252</v>
      </c>
      <c r="K15" s="56">
        <v>25.649326961369979</v>
      </c>
      <c r="L15" s="56">
        <v>25.6525377229081</v>
      </c>
      <c r="M15" s="56">
        <v>25.81145430058482</v>
      </c>
      <c r="N15" s="65">
        <v>25.82496913580248</v>
      </c>
      <c r="O15" s="56">
        <v>26.05987085395687</v>
      </c>
      <c r="P15" s="56">
        <v>26.343645559538029</v>
      </c>
      <c r="Q15" s="56">
        <v>26.245613553113561</v>
      </c>
      <c r="R15" s="56">
        <v>25.64850703060381</v>
      </c>
      <c r="S15" s="56">
        <v>25.065280409245929</v>
      </c>
      <c r="T15" s="56">
        <v>25.267673992673991</v>
      </c>
    </row>
    <row r="16" spans="1:20" x14ac:dyDescent="0.2">
      <c r="A16" s="41">
        <v>16015010</v>
      </c>
      <c r="B16" s="41" t="s">
        <v>203</v>
      </c>
      <c r="C16" s="41" t="s">
        <v>41</v>
      </c>
      <c r="D16" s="41" t="s">
        <v>204</v>
      </c>
      <c r="E16" s="41" t="s">
        <v>19</v>
      </c>
      <c r="F16" s="41">
        <v>250</v>
      </c>
      <c r="G16" s="41">
        <v>-72.509166669999999</v>
      </c>
      <c r="H16" s="41">
        <v>7.9302777799999999</v>
      </c>
      <c r="I16" s="56">
        <v>30.404365591397841</v>
      </c>
      <c r="J16" s="56">
        <v>30.804574289363249</v>
      </c>
      <c r="K16" s="56">
        <v>31.11416344086021</v>
      </c>
      <c r="L16" s="56">
        <v>31.71933660980357</v>
      </c>
      <c r="M16" s="56">
        <v>32.944929922135707</v>
      </c>
      <c r="N16" s="65">
        <v>33.093462068965522</v>
      </c>
      <c r="O16" s="56">
        <v>33.250962402669643</v>
      </c>
      <c r="P16" s="56">
        <v>34.207406451612897</v>
      </c>
      <c r="Q16" s="56">
        <v>34.362535919540242</v>
      </c>
      <c r="R16" s="56">
        <v>33.015015853322303</v>
      </c>
      <c r="S16" s="56">
        <v>31.30889812534209</v>
      </c>
      <c r="T16" s="56">
        <v>30.32525151402794</v>
      </c>
    </row>
    <row r="17" spans="1:20" x14ac:dyDescent="0.2">
      <c r="A17" s="41">
        <v>27015330</v>
      </c>
      <c r="B17" s="41" t="s">
        <v>205</v>
      </c>
      <c r="C17" s="41" t="s">
        <v>43</v>
      </c>
      <c r="D17" s="41" t="s">
        <v>198</v>
      </c>
      <c r="E17" s="41" t="s">
        <v>19</v>
      </c>
      <c r="F17" s="41">
        <v>1490</v>
      </c>
      <c r="G17" s="41">
        <v>-75.59</v>
      </c>
      <c r="H17" s="41">
        <v>6.22</v>
      </c>
      <c r="I17" s="56">
        <v>27.820752688172039</v>
      </c>
      <c r="J17" s="56">
        <v>28.303300429697579</v>
      </c>
      <c r="K17" s="56">
        <v>28.144804444273969</v>
      </c>
      <c r="L17" s="56">
        <v>27.71959175584621</v>
      </c>
      <c r="M17" s="56">
        <v>27.85002304147465</v>
      </c>
      <c r="N17" s="65">
        <v>28.352130620513499</v>
      </c>
      <c r="O17" s="56">
        <v>28.640804597701148</v>
      </c>
      <c r="P17" s="56">
        <v>28.699699180747569</v>
      </c>
      <c r="Q17" s="56">
        <v>28.140217569786529</v>
      </c>
      <c r="R17" s="56">
        <v>27.292235561863119</v>
      </c>
      <c r="S17" s="56">
        <v>27.07569163694016</v>
      </c>
      <c r="T17" s="56">
        <v>27.343414905450501</v>
      </c>
    </row>
    <row r="18" spans="1:20" x14ac:dyDescent="0.2">
      <c r="A18" s="41">
        <v>23085270</v>
      </c>
      <c r="B18" s="41" t="s">
        <v>206</v>
      </c>
      <c r="C18" s="41" t="s">
        <v>45</v>
      </c>
      <c r="D18" s="41" t="s">
        <v>198</v>
      </c>
      <c r="E18" s="41" t="s">
        <v>19</v>
      </c>
      <c r="F18" s="41">
        <v>2157</v>
      </c>
      <c r="G18" s="41">
        <v>-75.430000000000007</v>
      </c>
      <c r="H18" s="41">
        <v>6.17</v>
      </c>
      <c r="I18" s="56">
        <v>21.89545161290323</v>
      </c>
      <c r="J18" s="56">
        <v>22.25713175819498</v>
      </c>
      <c r="K18" s="56">
        <v>22.306559139784941</v>
      </c>
      <c r="L18" s="56">
        <v>22.29831417624521</v>
      </c>
      <c r="M18" s="56">
        <v>22.54994982078853</v>
      </c>
      <c r="N18" s="65">
        <v>22.640735632183901</v>
      </c>
      <c r="O18" s="56">
        <v>22.609503151649971</v>
      </c>
      <c r="P18" s="56">
        <v>22.70234743584826</v>
      </c>
      <c r="Q18" s="56">
        <v>22.564435196194999</v>
      </c>
      <c r="R18" s="56">
        <v>21.943225806451611</v>
      </c>
      <c r="S18" s="56">
        <v>21.612701149425291</v>
      </c>
      <c r="T18" s="56">
        <v>21.71647670250896</v>
      </c>
    </row>
    <row r="19" spans="1:20" x14ac:dyDescent="0.2">
      <c r="A19" s="41">
        <v>26155110</v>
      </c>
      <c r="B19" s="41" t="s">
        <v>207</v>
      </c>
      <c r="C19" s="41" t="s">
        <v>47</v>
      </c>
      <c r="D19" s="41" t="s">
        <v>208</v>
      </c>
      <c r="E19" s="41" t="s">
        <v>264</v>
      </c>
      <c r="F19" s="41">
        <v>2104</v>
      </c>
      <c r="G19" s="41">
        <v>-75.469916669999989</v>
      </c>
      <c r="H19" s="41">
        <v>5.0297777799999999</v>
      </c>
      <c r="I19" s="56">
        <v>21.436949110122359</v>
      </c>
      <c r="J19" s="56">
        <v>21.905593806576569</v>
      </c>
      <c r="K19" s="56">
        <v>21.58399517982944</v>
      </c>
      <c r="L19" s="56">
        <v>21.339280544912729</v>
      </c>
      <c r="M19" s="56">
        <v>21.043653596588801</v>
      </c>
      <c r="N19" s="65">
        <v>21.05895114942529</v>
      </c>
      <c r="O19" s="56">
        <v>21.409907304412311</v>
      </c>
      <c r="P19" s="56">
        <v>21.522857738757349</v>
      </c>
      <c r="Q19" s="56">
        <v>21.063776683087031</v>
      </c>
      <c r="R19" s="56">
        <v>20.613155351265601</v>
      </c>
      <c r="S19" s="56">
        <v>20.75732142857143</v>
      </c>
      <c r="T19" s="56">
        <v>20.87467829028591</v>
      </c>
    </row>
    <row r="20" spans="1:20" x14ac:dyDescent="0.2">
      <c r="A20" s="41">
        <v>26135040</v>
      </c>
      <c r="B20" s="41" t="s">
        <v>209</v>
      </c>
      <c r="C20" s="41" t="s">
        <v>49</v>
      </c>
      <c r="D20" s="41" t="s">
        <v>210</v>
      </c>
      <c r="E20" s="41" t="s">
        <v>19</v>
      </c>
      <c r="F20" s="41">
        <v>1342</v>
      </c>
      <c r="G20" s="41">
        <v>-75.737222220000007</v>
      </c>
      <c r="H20" s="41">
        <v>4.8158611100000002</v>
      </c>
      <c r="I20" s="56">
        <v>27.245852534562211</v>
      </c>
      <c r="J20" s="56">
        <v>27.42950993714965</v>
      </c>
      <c r="K20" s="56">
        <v>26.975376344086019</v>
      </c>
      <c r="L20" s="56">
        <v>26.44179698216735</v>
      </c>
      <c r="M20" s="56">
        <v>26.120987654320999</v>
      </c>
      <c r="N20" s="65">
        <v>26.313589743589748</v>
      </c>
      <c r="O20" s="56">
        <v>26.8683870967742</v>
      </c>
      <c r="P20" s="56">
        <v>27.308103225806452</v>
      </c>
      <c r="Q20" s="56">
        <v>27.03996905393457</v>
      </c>
      <c r="R20" s="56">
        <v>26.187468982630271</v>
      </c>
      <c r="S20" s="56">
        <v>25.944678586632609</v>
      </c>
      <c r="T20" s="56">
        <v>26.38513824884792</v>
      </c>
    </row>
    <row r="21" spans="1:20" x14ac:dyDescent="0.2">
      <c r="A21" s="41">
        <v>26125061</v>
      </c>
      <c r="B21" s="41" t="s">
        <v>211</v>
      </c>
      <c r="C21" s="41" t="s">
        <v>212</v>
      </c>
      <c r="D21" s="41" t="s">
        <v>213</v>
      </c>
      <c r="E21" s="41" t="s">
        <v>19</v>
      </c>
      <c r="F21" s="41">
        <v>1229</v>
      </c>
      <c r="G21" s="41">
        <v>-75.766388890000002</v>
      </c>
      <c r="H21" s="41">
        <v>4.4547222199999998</v>
      </c>
      <c r="I21" s="56">
        <v>28.048202529559589</v>
      </c>
      <c r="J21" s="56">
        <v>28.272327130085749</v>
      </c>
      <c r="K21" s="56">
        <v>27.869645559538039</v>
      </c>
      <c r="L21" s="56">
        <v>27.620899014778331</v>
      </c>
      <c r="M21" s="56">
        <v>27.35845978714066</v>
      </c>
      <c r="N21" s="65">
        <v>27.744458977407849</v>
      </c>
      <c r="O21" s="56">
        <v>28.251824116743482</v>
      </c>
      <c r="P21" s="56">
        <v>28.821983273596171</v>
      </c>
      <c r="Q21" s="56">
        <v>28.21960773581463</v>
      </c>
      <c r="R21" s="56">
        <v>27.362560803891451</v>
      </c>
      <c r="S21" s="56">
        <v>27.006799999999991</v>
      </c>
      <c r="T21" s="56">
        <v>27.42065376344086</v>
      </c>
    </row>
    <row r="22" spans="1:20" x14ac:dyDescent="0.2">
      <c r="A22" s="41">
        <v>21245040</v>
      </c>
      <c r="B22" s="41" t="s">
        <v>214</v>
      </c>
      <c r="C22" s="41" t="s">
        <v>52</v>
      </c>
      <c r="D22" s="41" t="s">
        <v>215</v>
      </c>
      <c r="E22" s="41" t="s">
        <v>265</v>
      </c>
      <c r="F22" s="41">
        <v>943</v>
      </c>
      <c r="G22" s="41">
        <v>-75.139416669999989</v>
      </c>
      <c r="H22" s="41">
        <v>4.42413889</v>
      </c>
      <c r="I22" s="56">
        <v>29.245291434927701</v>
      </c>
      <c r="J22" s="56">
        <v>29.514193881895039</v>
      </c>
      <c r="K22" s="56">
        <v>28.894912866147571</v>
      </c>
      <c r="L22" s="56">
        <v>28.62462827699451</v>
      </c>
      <c r="M22" s="56">
        <v>28.552583868958578</v>
      </c>
      <c r="N22" s="65">
        <v>29.24511031840402</v>
      </c>
      <c r="O22" s="56">
        <v>30.375865393221069</v>
      </c>
      <c r="P22" s="56">
        <v>31.558535251017972</v>
      </c>
      <c r="Q22" s="56">
        <v>30.83648877941982</v>
      </c>
      <c r="R22" s="56">
        <v>28.863902868824429</v>
      </c>
      <c r="S22" s="56">
        <v>27.815379618619811</v>
      </c>
      <c r="T22" s="56">
        <v>28.4295812716556</v>
      </c>
    </row>
    <row r="23" spans="1:20" x14ac:dyDescent="0.2">
      <c r="A23" s="41">
        <v>21205791</v>
      </c>
      <c r="B23" s="41" t="s">
        <v>216</v>
      </c>
      <c r="C23" s="41" t="s">
        <v>217</v>
      </c>
      <c r="D23" s="41" t="s">
        <v>218</v>
      </c>
      <c r="E23" s="41" t="s">
        <v>19</v>
      </c>
      <c r="F23" s="41">
        <v>2547</v>
      </c>
      <c r="G23" s="41">
        <v>-74.150666669999993</v>
      </c>
      <c r="H23" s="41">
        <v>4.7055833299999996</v>
      </c>
      <c r="I23" s="56">
        <v>20.1402892102336</v>
      </c>
      <c r="J23" s="56">
        <v>20.177774486407589</v>
      </c>
      <c r="K23" s="56">
        <v>19.79340645161291</v>
      </c>
      <c r="L23" s="56">
        <v>19.548120500189469</v>
      </c>
      <c r="M23" s="56">
        <v>19.364828640876691</v>
      </c>
      <c r="N23" s="65">
        <v>18.936614070986479</v>
      </c>
      <c r="O23" s="56">
        <v>18.542871607443359</v>
      </c>
      <c r="P23" s="56">
        <v>18.772940161432931</v>
      </c>
      <c r="Q23" s="56">
        <v>19.205027672249159</v>
      </c>
      <c r="R23" s="56">
        <v>19.420634169110251</v>
      </c>
      <c r="S23" s="56">
        <v>19.414237110016419</v>
      </c>
      <c r="T23" s="56">
        <v>19.76527927120669</v>
      </c>
    </row>
    <row r="24" spans="1:20" x14ac:dyDescent="0.2">
      <c r="A24" s="41">
        <v>24035130</v>
      </c>
      <c r="B24" s="41" t="s">
        <v>219</v>
      </c>
      <c r="C24" s="41" t="s">
        <v>55</v>
      </c>
      <c r="D24" s="41" t="s">
        <v>220</v>
      </c>
      <c r="E24" s="41" t="s">
        <v>264</v>
      </c>
      <c r="F24" s="41">
        <v>2690</v>
      </c>
      <c r="G24" s="41">
        <v>-73.360813059999998</v>
      </c>
      <c r="H24" s="41">
        <v>5.5430774999999999</v>
      </c>
      <c r="I24" s="56">
        <v>19.747459496058418</v>
      </c>
      <c r="J24" s="56">
        <v>20.133059079908069</v>
      </c>
      <c r="K24" s="56">
        <v>19.737646768013839</v>
      </c>
      <c r="L24" s="56">
        <v>18.87442178115186</v>
      </c>
      <c r="M24" s="56">
        <v>18.091866359447</v>
      </c>
      <c r="N24" s="65">
        <v>17.123800011324391</v>
      </c>
      <c r="O24" s="56">
        <v>16.682050544108389</v>
      </c>
      <c r="P24" s="56">
        <v>17.087318670151451</v>
      </c>
      <c r="Q24" s="56">
        <v>18.093990147783249</v>
      </c>
      <c r="R24" s="56">
        <v>18.654668342410279</v>
      </c>
      <c r="S24" s="56">
        <v>19.016678981937599</v>
      </c>
      <c r="T24" s="56">
        <v>18.97387576223835</v>
      </c>
    </row>
    <row r="25" spans="1:20" x14ac:dyDescent="0.2">
      <c r="A25" s="41">
        <v>26075040</v>
      </c>
      <c r="B25" s="41" t="s">
        <v>221</v>
      </c>
      <c r="C25" s="41" t="s">
        <v>56</v>
      </c>
      <c r="D25" s="41" t="s">
        <v>222</v>
      </c>
      <c r="E25" s="41" t="s">
        <v>19</v>
      </c>
      <c r="F25" s="41">
        <v>970</v>
      </c>
      <c r="G25" s="41">
        <v>-76.38663889</v>
      </c>
      <c r="H25" s="41">
        <v>3.5366888900000002</v>
      </c>
      <c r="I25" s="56">
        <v>30.30042226006811</v>
      </c>
      <c r="J25" s="56">
        <v>30.587240837478529</v>
      </c>
      <c r="K25" s="56">
        <v>30.235515407085661</v>
      </c>
      <c r="L25" s="56">
        <v>29.83891443167305</v>
      </c>
      <c r="M25" s="56">
        <v>29.586365768396831</v>
      </c>
      <c r="N25" s="65">
        <v>29.810408684546619</v>
      </c>
      <c r="O25" s="56">
        <v>30.528452601656159</v>
      </c>
      <c r="P25" s="56">
        <v>31.11792011972717</v>
      </c>
      <c r="Q25" s="56">
        <v>30.640448440448441</v>
      </c>
      <c r="R25" s="56">
        <v>29.62065677977936</v>
      </c>
      <c r="S25" s="56">
        <v>29.200446507515469</v>
      </c>
      <c r="T25" s="56">
        <v>29.483540246006029</v>
      </c>
    </row>
    <row r="26" spans="1:20" x14ac:dyDescent="0.2">
      <c r="A26" s="41">
        <v>26035030</v>
      </c>
      <c r="B26" s="41" t="s">
        <v>223</v>
      </c>
      <c r="C26" s="41" t="s">
        <v>224</v>
      </c>
      <c r="D26" s="41" t="s">
        <v>113</v>
      </c>
      <c r="E26" s="41" t="s">
        <v>264</v>
      </c>
      <c r="F26" s="41">
        <v>1752</v>
      </c>
      <c r="G26" s="41">
        <v>-76.608750000000001</v>
      </c>
      <c r="H26" s="41">
        <v>2.4528888900000001</v>
      </c>
      <c r="I26" s="56">
        <v>25.195438880022358</v>
      </c>
      <c r="J26" s="56">
        <v>25.264956275024009</v>
      </c>
      <c r="K26" s="56">
        <v>24.997699692780341</v>
      </c>
      <c r="L26" s="56">
        <v>25.076458675424188</v>
      </c>
      <c r="M26" s="56">
        <v>24.93457269647266</v>
      </c>
      <c r="N26" s="65">
        <v>25.452657634721689</v>
      </c>
      <c r="O26" s="56">
        <v>25.760295367649579</v>
      </c>
      <c r="P26" s="56">
        <v>26.363682869685029</v>
      </c>
      <c r="Q26" s="56">
        <v>26.19598660437816</v>
      </c>
      <c r="R26" s="56">
        <v>25.094998985307559</v>
      </c>
      <c r="S26" s="56">
        <v>24.41771956320488</v>
      </c>
      <c r="T26" s="56">
        <v>24.661697011965089</v>
      </c>
    </row>
    <row r="27" spans="1:20" x14ac:dyDescent="0.2">
      <c r="A27" s="41">
        <v>21115020</v>
      </c>
      <c r="B27" s="41" t="s">
        <v>225</v>
      </c>
      <c r="C27" s="41" t="s">
        <v>59</v>
      </c>
      <c r="D27" s="41" t="s">
        <v>226</v>
      </c>
      <c r="E27" s="41" t="s">
        <v>265</v>
      </c>
      <c r="F27" s="41">
        <v>439</v>
      </c>
      <c r="G27" s="41">
        <v>-75.293055560000013</v>
      </c>
      <c r="H27" s="41">
        <v>2.94875</v>
      </c>
      <c r="I27" s="56">
        <v>33.05124084231521</v>
      </c>
      <c r="J27" s="56">
        <v>33.293321018062393</v>
      </c>
      <c r="K27" s="56">
        <v>32.600150537634413</v>
      </c>
      <c r="L27" s="56">
        <v>32.469333333333331</v>
      </c>
      <c r="M27" s="56">
        <v>32.628924731182799</v>
      </c>
      <c r="N27" s="65">
        <v>33.169954022988513</v>
      </c>
      <c r="O27" s="56">
        <v>33.74225089605735</v>
      </c>
      <c r="P27" s="56">
        <v>34.619032258064507</v>
      </c>
      <c r="Q27" s="56">
        <v>34.911888888888889</v>
      </c>
      <c r="R27" s="56">
        <v>33.398279569892473</v>
      </c>
      <c r="S27" s="56">
        <v>31.673666666666669</v>
      </c>
      <c r="T27" s="56">
        <v>32.034920026082617</v>
      </c>
    </row>
    <row r="28" spans="1:20" x14ac:dyDescent="0.2">
      <c r="A28" s="41">
        <v>52045020</v>
      </c>
      <c r="B28" s="41" t="s">
        <v>227</v>
      </c>
      <c r="C28" s="41" t="s">
        <v>228</v>
      </c>
      <c r="D28" s="41" t="s">
        <v>229</v>
      </c>
      <c r="E28" s="41" t="s">
        <v>19</v>
      </c>
      <c r="F28" s="41">
        <v>1796</v>
      </c>
      <c r="G28" s="41">
        <v>-77.290861110000009</v>
      </c>
      <c r="H28" s="41">
        <v>1.39408333</v>
      </c>
      <c r="I28" s="56">
        <v>23.35015890083632</v>
      </c>
      <c r="J28" s="56">
        <v>23.641956854085269</v>
      </c>
      <c r="K28" s="56">
        <v>23.75425210642732</v>
      </c>
      <c r="L28" s="56">
        <v>23.93806154804372</v>
      </c>
      <c r="M28" s="56">
        <v>24.012096326697609</v>
      </c>
      <c r="N28" s="65">
        <v>24.633352490421451</v>
      </c>
      <c r="O28" s="56">
        <v>25.387424837120619</v>
      </c>
      <c r="P28" s="56">
        <v>26.14732965766952</v>
      </c>
      <c r="Q28" s="56">
        <v>25.982387369533619</v>
      </c>
      <c r="R28" s="56">
        <v>24.31999307872945</v>
      </c>
      <c r="S28" s="56">
        <v>22.900172413793101</v>
      </c>
      <c r="T28" s="56">
        <v>22.895487667072761</v>
      </c>
    </row>
    <row r="29" spans="1:20" x14ac:dyDescent="0.2">
      <c r="A29" s="41">
        <v>52055210</v>
      </c>
      <c r="B29" s="41" t="s">
        <v>230</v>
      </c>
      <c r="C29" s="41" t="s">
        <v>61</v>
      </c>
      <c r="D29" s="41" t="s">
        <v>229</v>
      </c>
      <c r="E29" s="41" t="s">
        <v>264</v>
      </c>
      <c r="F29" s="41">
        <v>2820</v>
      </c>
      <c r="G29" s="41">
        <v>-77.278805560000009</v>
      </c>
      <c r="H29" s="41">
        <v>1.1599999999999999</v>
      </c>
      <c r="I29" s="56">
        <v>17.385845177769539</v>
      </c>
      <c r="J29" s="56">
        <v>17.626737372461509</v>
      </c>
      <c r="K29" s="56">
        <v>17.655694145758659</v>
      </c>
      <c r="L29" s="56">
        <v>17.769006596733291</v>
      </c>
      <c r="M29" s="56">
        <v>17.682225540792171</v>
      </c>
      <c r="N29" s="65">
        <v>16.87570238877931</v>
      </c>
      <c r="O29" s="56">
        <v>16.329537773261251</v>
      </c>
      <c r="P29" s="56">
        <v>16.438135408145051</v>
      </c>
      <c r="Q29" s="56">
        <v>17.33622330219147</v>
      </c>
      <c r="R29" s="56">
        <v>17.920674115362662</v>
      </c>
      <c r="S29" s="56">
        <v>17.69597183276494</v>
      </c>
      <c r="T29" s="56">
        <v>17.3943197626993</v>
      </c>
    </row>
    <row r="30" spans="1:20" x14ac:dyDescent="0.2">
      <c r="A30" s="41">
        <v>52055230</v>
      </c>
      <c r="B30" s="41" t="s">
        <v>231</v>
      </c>
      <c r="C30" s="41" t="s">
        <v>232</v>
      </c>
      <c r="D30" s="41" t="s">
        <v>229</v>
      </c>
      <c r="E30" s="41" t="s">
        <v>19</v>
      </c>
      <c r="F30" s="41">
        <v>2961</v>
      </c>
      <c r="G30" s="41">
        <v>-77.677750000000003</v>
      </c>
      <c r="H30" s="41">
        <v>0.85708333000000014</v>
      </c>
      <c r="I30" s="56">
        <v>16.509784946236561</v>
      </c>
      <c r="J30" s="56">
        <v>16.57572660098522</v>
      </c>
      <c r="K30" s="56">
        <v>16.524262046993229</v>
      </c>
      <c r="L30" s="56">
        <v>16.59513409961686</v>
      </c>
      <c r="M30" s="56">
        <v>16.258223952539861</v>
      </c>
      <c r="N30" s="65">
        <v>15.328739595719391</v>
      </c>
      <c r="O30" s="56">
        <v>14.744612532443449</v>
      </c>
      <c r="P30" s="56">
        <v>14.98521690767519</v>
      </c>
      <c r="Q30" s="56">
        <v>15.930309706257979</v>
      </c>
      <c r="R30" s="56">
        <v>16.895577461547319</v>
      </c>
      <c r="S30" s="56">
        <v>17.16928656361474</v>
      </c>
      <c r="T30" s="56">
        <v>16.630022246941049</v>
      </c>
    </row>
    <row r="31" spans="1:20" x14ac:dyDescent="0.2">
      <c r="A31" s="41"/>
      <c r="B31" s="41"/>
      <c r="C31" s="41"/>
      <c r="D31" s="41"/>
      <c r="E31" s="41"/>
      <c r="F31" s="41"/>
      <c r="G31" s="41"/>
      <c r="H31" s="41"/>
      <c r="I31" s="56"/>
      <c r="J31" s="56"/>
      <c r="K31" s="56"/>
      <c r="L31" s="56"/>
      <c r="M31" s="56"/>
      <c r="N31" s="65"/>
      <c r="O31" s="56"/>
      <c r="P31" s="56"/>
      <c r="Q31" s="56"/>
      <c r="R31" s="56"/>
      <c r="S31" s="56"/>
      <c r="T31" s="56"/>
    </row>
    <row r="32" spans="1:20" x14ac:dyDescent="0.2">
      <c r="A32" s="41">
        <v>11045010</v>
      </c>
      <c r="B32" s="41" t="s">
        <v>233</v>
      </c>
      <c r="C32" s="41" t="s">
        <v>66</v>
      </c>
      <c r="D32" s="41" t="s">
        <v>234</v>
      </c>
      <c r="E32" s="41" t="s">
        <v>19</v>
      </c>
      <c r="F32" s="41">
        <v>75</v>
      </c>
      <c r="G32" s="41">
        <v>-76.643777779999994</v>
      </c>
      <c r="H32" s="41">
        <v>5.69055556</v>
      </c>
      <c r="I32" s="56">
        <v>30.007096774193549</v>
      </c>
      <c r="J32" s="56">
        <v>30.273224776500641</v>
      </c>
      <c r="K32" s="56">
        <v>30.547817204301069</v>
      </c>
      <c r="L32" s="56">
        <v>30.85667432950191</v>
      </c>
      <c r="M32" s="56">
        <v>31.05474601408973</v>
      </c>
      <c r="N32" s="65">
        <v>31.00361474435196</v>
      </c>
      <c r="O32" s="56">
        <v>31.072695852534562</v>
      </c>
      <c r="P32" s="56">
        <v>31.229699666295879</v>
      </c>
      <c r="Q32" s="56">
        <v>30.947113847837979</v>
      </c>
      <c r="R32" s="56">
        <v>30.554368199659901</v>
      </c>
      <c r="S32" s="56">
        <v>30.247879036672131</v>
      </c>
      <c r="T32" s="56">
        <v>29.843379530067701</v>
      </c>
    </row>
    <row r="33" spans="1:20" x14ac:dyDescent="0.2">
      <c r="A33" s="41">
        <v>53115010</v>
      </c>
      <c r="B33" s="41" t="s">
        <v>235</v>
      </c>
      <c r="C33" s="41" t="s">
        <v>68</v>
      </c>
      <c r="D33" s="41" t="s">
        <v>236</v>
      </c>
      <c r="E33" s="41" t="s">
        <v>266</v>
      </c>
      <c r="F33" s="41">
        <v>28</v>
      </c>
      <c r="G33" s="41">
        <v>-76.992388890000001</v>
      </c>
      <c r="H33" s="41">
        <v>3.82011111</v>
      </c>
      <c r="I33" s="56">
        <v>29.720884109916369</v>
      </c>
      <c r="J33" s="56">
        <v>30.225991810091429</v>
      </c>
      <c r="K33" s="56">
        <v>30.59605734767025</v>
      </c>
      <c r="L33" s="56">
        <v>31.252796934865898</v>
      </c>
      <c r="M33" s="56">
        <v>30.59112903225806</v>
      </c>
      <c r="N33" s="65">
        <v>30.271666666666668</v>
      </c>
      <c r="O33" s="56">
        <v>30.310080645161289</v>
      </c>
      <c r="P33" s="56">
        <v>30.176612903225809</v>
      </c>
      <c r="Q33" s="56">
        <v>30.05767241379311</v>
      </c>
      <c r="R33" s="56">
        <v>29.720161290322579</v>
      </c>
      <c r="S33" s="56">
        <v>29.446666666666669</v>
      </c>
      <c r="T33" s="56">
        <v>29.216045606229141</v>
      </c>
    </row>
    <row r="34" spans="1:20" x14ac:dyDescent="0.2">
      <c r="A34" s="41"/>
      <c r="B34" s="41"/>
      <c r="C34" s="41"/>
      <c r="D34" s="41"/>
      <c r="E34" s="41"/>
      <c r="F34" s="41"/>
      <c r="G34" s="41"/>
      <c r="H34" s="41"/>
      <c r="I34" s="56"/>
      <c r="J34" s="56"/>
      <c r="K34" s="56"/>
      <c r="L34" s="56"/>
      <c r="M34" s="56"/>
      <c r="N34" s="65"/>
      <c r="O34" s="56"/>
      <c r="P34" s="56"/>
      <c r="Q34" s="56"/>
      <c r="R34" s="56"/>
      <c r="S34" s="56"/>
      <c r="T34" s="56"/>
    </row>
    <row r="35" spans="1:20" x14ac:dyDescent="0.2">
      <c r="A35" s="41">
        <v>37055010</v>
      </c>
      <c r="B35" s="41" t="s">
        <v>237</v>
      </c>
      <c r="C35" s="41" t="s">
        <v>71</v>
      </c>
      <c r="D35" s="41" t="s">
        <v>71</v>
      </c>
      <c r="E35" s="41" t="s">
        <v>19</v>
      </c>
      <c r="F35" s="41">
        <v>128</v>
      </c>
      <c r="G35" s="41">
        <v>-70.738055560000006</v>
      </c>
      <c r="H35" s="41">
        <v>7.0694444399999998</v>
      </c>
      <c r="I35" s="56">
        <v>33.210288018433182</v>
      </c>
      <c r="J35" s="56">
        <v>34.353157899617251</v>
      </c>
      <c r="K35" s="56">
        <v>34.616555848145723</v>
      </c>
      <c r="L35" s="56">
        <v>33.024347290640392</v>
      </c>
      <c r="M35" s="56">
        <v>31.34613565337148</v>
      </c>
      <c r="N35" s="65">
        <v>30.144029439361951</v>
      </c>
      <c r="O35" s="56">
        <v>30.029026223392581</v>
      </c>
      <c r="P35" s="56">
        <v>30.80035842293907</v>
      </c>
      <c r="Q35" s="56">
        <v>31.67147144681628</v>
      </c>
      <c r="R35" s="56">
        <v>31.936986466444189</v>
      </c>
      <c r="S35" s="56">
        <v>31.676026272578</v>
      </c>
      <c r="T35" s="56">
        <v>32.050120160947003</v>
      </c>
    </row>
    <row r="36" spans="1:20" x14ac:dyDescent="0.2">
      <c r="A36" s="41">
        <v>38015030</v>
      </c>
      <c r="B36" s="41" t="s">
        <v>238</v>
      </c>
      <c r="C36" s="41" t="s">
        <v>73</v>
      </c>
      <c r="D36" s="41" t="s">
        <v>239</v>
      </c>
      <c r="E36" s="41" t="s">
        <v>19</v>
      </c>
      <c r="F36" s="41">
        <v>57</v>
      </c>
      <c r="G36" s="41">
        <v>-67.491222220000012</v>
      </c>
      <c r="H36" s="41">
        <v>6.1824361100000003</v>
      </c>
      <c r="I36" s="56">
        <v>34.895126641351183</v>
      </c>
      <c r="J36" s="56">
        <v>35.872235434007138</v>
      </c>
      <c r="K36" s="56">
        <v>36.158672599184293</v>
      </c>
      <c r="L36" s="56">
        <v>34.331632183908042</v>
      </c>
      <c r="M36" s="56">
        <v>32.431655913978503</v>
      </c>
      <c r="N36" s="65">
        <v>31.297969348658992</v>
      </c>
      <c r="O36" s="56">
        <v>30.843133110863921</v>
      </c>
      <c r="P36" s="56">
        <v>31.513637374860959</v>
      </c>
      <c r="Q36" s="56">
        <v>32.684863258026162</v>
      </c>
      <c r="R36" s="56">
        <v>33.422727598566297</v>
      </c>
      <c r="S36" s="56">
        <v>33.566436781609198</v>
      </c>
      <c r="T36" s="56">
        <v>33.963348164627362</v>
      </c>
    </row>
    <row r="37" spans="1:20" x14ac:dyDescent="0.2">
      <c r="A37" s="41">
        <v>35035020</v>
      </c>
      <c r="B37" s="41" t="s">
        <v>240</v>
      </c>
      <c r="C37" s="41" t="s">
        <v>75</v>
      </c>
      <c r="D37" s="41" t="s">
        <v>241</v>
      </c>
      <c r="E37" s="41" t="s">
        <v>19</v>
      </c>
      <c r="F37" s="41">
        <v>422</v>
      </c>
      <c r="G37" s="41">
        <v>-73.617577780000005</v>
      </c>
      <c r="H37" s="41">
        <v>4.1619194400000001</v>
      </c>
      <c r="I37" s="56">
        <v>31.92943010752689</v>
      </c>
      <c r="J37" s="56">
        <v>32.539975369458134</v>
      </c>
      <c r="K37" s="56">
        <v>31.581523297491039</v>
      </c>
      <c r="L37" s="56">
        <v>30.487724137931039</v>
      </c>
      <c r="M37" s="56">
        <v>29.896989247311829</v>
      </c>
      <c r="N37" s="65">
        <v>29.06377777777778</v>
      </c>
      <c r="O37" s="56">
        <v>28.947548387096781</v>
      </c>
      <c r="P37" s="56">
        <v>29.807563959955498</v>
      </c>
      <c r="Q37" s="56">
        <v>30.79898193760263</v>
      </c>
      <c r="R37" s="56">
        <v>30.878376344086021</v>
      </c>
      <c r="S37" s="56">
        <v>30.70044444444444</v>
      </c>
      <c r="T37" s="56">
        <v>31.034992831541221</v>
      </c>
    </row>
    <row r="38" spans="1:20" x14ac:dyDescent="0.2">
      <c r="A38" s="41">
        <v>35215020</v>
      </c>
      <c r="B38" s="41" t="s">
        <v>242</v>
      </c>
      <c r="C38" s="41" t="s">
        <v>77</v>
      </c>
      <c r="D38" s="41" t="s">
        <v>243</v>
      </c>
      <c r="E38" s="41" t="s">
        <v>264</v>
      </c>
      <c r="F38" s="41">
        <v>325</v>
      </c>
      <c r="G38" s="41">
        <v>-72.387500000000003</v>
      </c>
      <c r="H38" s="41">
        <v>5.3204444400000002</v>
      </c>
      <c r="I38" s="56">
        <v>32.665894674270653</v>
      </c>
      <c r="J38" s="56">
        <v>33.54144215370269</v>
      </c>
      <c r="K38" s="56">
        <v>33.293505376344093</v>
      </c>
      <c r="L38" s="56">
        <v>31.14266666666667</v>
      </c>
      <c r="M38" s="56">
        <v>30.087935483870972</v>
      </c>
      <c r="N38" s="65">
        <v>29.39521839080459</v>
      </c>
      <c r="O38" s="56">
        <v>29.366308243727591</v>
      </c>
      <c r="P38" s="56">
        <v>29.851373954599769</v>
      </c>
      <c r="Q38" s="56">
        <v>30.61551559934319</v>
      </c>
      <c r="R38" s="56">
        <v>31.008190582128289</v>
      </c>
      <c r="S38" s="56">
        <v>31.290183908045979</v>
      </c>
      <c r="T38" s="56">
        <v>31.744324970131419</v>
      </c>
    </row>
    <row r="39" spans="1:20" x14ac:dyDescent="0.2">
      <c r="A39" s="41">
        <v>32105080</v>
      </c>
      <c r="B39" s="41" t="s">
        <v>244</v>
      </c>
      <c r="C39" s="41" t="s">
        <v>245</v>
      </c>
      <c r="D39" s="41" t="s">
        <v>246</v>
      </c>
      <c r="E39" s="41" t="s">
        <v>263</v>
      </c>
      <c r="F39" s="41">
        <v>165</v>
      </c>
      <c r="G39" s="41">
        <v>-72.650000000000006</v>
      </c>
      <c r="H39" s="41">
        <v>2.5499997200000002</v>
      </c>
      <c r="I39" s="56">
        <v>33.640271333227403</v>
      </c>
      <c r="J39" s="56">
        <v>33.453415932726273</v>
      </c>
      <c r="K39" s="56">
        <v>32.899670139584593</v>
      </c>
      <c r="L39" s="56">
        <v>31.23326181353768</v>
      </c>
      <c r="M39" s="56">
        <v>30.61659654043946</v>
      </c>
      <c r="N39" s="65">
        <v>29.86086512299406</v>
      </c>
      <c r="O39" s="56">
        <v>29.745030668997298</v>
      </c>
      <c r="P39" s="56">
        <v>30.64846774193548</v>
      </c>
      <c r="Q39" s="56">
        <v>31.463300492610841</v>
      </c>
      <c r="R39" s="56">
        <v>31.849806451612899</v>
      </c>
      <c r="S39" s="56">
        <v>31.70152248677249</v>
      </c>
      <c r="T39" s="56">
        <v>32.374860215053758</v>
      </c>
    </row>
    <row r="40" spans="1:20" x14ac:dyDescent="0.2">
      <c r="A40" s="41">
        <v>31095030</v>
      </c>
      <c r="B40" s="41" t="s">
        <v>247</v>
      </c>
      <c r="C40" s="41" t="s">
        <v>248</v>
      </c>
      <c r="D40" s="41" t="s">
        <v>249</v>
      </c>
      <c r="E40" s="41" t="s">
        <v>263</v>
      </c>
      <c r="F40" s="41">
        <v>100</v>
      </c>
      <c r="G40" s="41">
        <v>-67.919055560000004</v>
      </c>
      <c r="H40" s="41">
        <v>3.87441667</v>
      </c>
      <c r="I40" s="56">
        <v>32.875141120683899</v>
      </c>
      <c r="J40" s="56">
        <v>33.348815500820997</v>
      </c>
      <c r="K40" s="56">
        <v>32.874291434927713</v>
      </c>
      <c r="L40" s="56">
        <v>31.90762009852217</v>
      </c>
      <c r="M40" s="56">
        <v>30.82256770211071</v>
      </c>
      <c r="N40" s="65">
        <v>30.231759411299642</v>
      </c>
      <c r="O40" s="56">
        <v>30.061061827956991</v>
      </c>
      <c r="P40" s="56">
        <v>31.022074370307589</v>
      </c>
      <c r="Q40" s="56">
        <v>31.991304063769562</v>
      </c>
      <c r="R40" s="56">
        <v>32.256992670952947</v>
      </c>
      <c r="S40" s="56">
        <v>32.210172918784373</v>
      </c>
      <c r="T40" s="56">
        <v>32.279685396119149</v>
      </c>
    </row>
    <row r="41" spans="1:20" x14ac:dyDescent="0.2">
      <c r="A41" s="41">
        <v>42075010</v>
      </c>
      <c r="B41" s="41" t="s">
        <v>250</v>
      </c>
      <c r="C41" s="41" t="s">
        <v>83</v>
      </c>
      <c r="D41" s="41" t="s">
        <v>251</v>
      </c>
      <c r="E41" s="41" t="s">
        <v>264</v>
      </c>
      <c r="F41" s="41">
        <v>180</v>
      </c>
      <c r="G41" s="41">
        <v>-70.239999999999995</v>
      </c>
      <c r="H41" s="41">
        <v>1.26</v>
      </c>
      <c r="I41" s="56">
        <v>30.712583611420101</v>
      </c>
      <c r="J41" s="56">
        <v>30.818679057567952</v>
      </c>
      <c r="K41" s="56">
        <v>30.85453005396943</v>
      </c>
      <c r="L41" s="56">
        <v>30.53254414239089</v>
      </c>
      <c r="M41" s="56">
        <v>29.66219376287847</v>
      </c>
      <c r="N41" s="65">
        <v>29.08935960591133</v>
      </c>
      <c r="O41" s="56">
        <v>29.043187205360461</v>
      </c>
      <c r="P41" s="56">
        <v>30.14398006331821</v>
      </c>
      <c r="Q41" s="56">
        <v>31.099937562083159</v>
      </c>
      <c r="R41" s="56">
        <v>31.086687000841621</v>
      </c>
      <c r="S41" s="56">
        <v>30.940922824302131</v>
      </c>
      <c r="T41" s="56">
        <v>30.47576848920453</v>
      </c>
    </row>
    <row r="42" spans="1:20" x14ac:dyDescent="0.2">
      <c r="A42" s="41">
        <v>34015010</v>
      </c>
      <c r="B42" s="41" t="s">
        <v>252</v>
      </c>
      <c r="C42" s="41" t="s">
        <v>84</v>
      </c>
      <c r="D42" s="41" t="s">
        <v>239</v>
      </c>
      <c r="E42" s="41" t="s">
        <v>264</v>
      </c>
      <c r="F42" s="41">
        <v>171</v>
      </c>
      <c r="G42" s="41">
        <v>-70.930111109999999</v>
      </c>
      <c r="H42" s="41">
        <v>4.5539444400000004</v>
      </c>
      <c r="I42" s="56">
        <v>33.076234476913783</v>
      </c>
      <c r="J42" s="56">
        <v>33.92674419556603</v>
      </c>
      <c r="K42" s="56">
        <v>33.432939443296803</v>
      </c>
      <c r="L42" s="56">
        <v>31.685557364311819</v>
      </c>
      <c r="M42" s="56">
        <v>30.44338116199296</v>
      </c>
      <c r="N42" s="65">
        <v>29.634685374149662</v>
      </c>
      <c r="O42" s="56">
        <v>29.54581639287883</v>
      </c>
      <c r="P42" s="56">
        <v>30.420577139515899</v>
      </c>
      <c r="Q42" s="56">
        <v>31.478230462470751</v>
      </c>
      <c r="R42" s="56">
        <v>31.59519477059559</v>
      </c>
      <c r="S42" s="56">
        <v>31.463259946949609</v>
      </c>
      <c r="T42" s="56">
        <v>31.818024330010061</v>
      </c>
    </row>
    <row r="43" spans="1:20" x14ac:dyDescent="0.2">
      <c r="A43" s="41">
        <v>44015060</v>
      </c>
      <c r="B43" s="41" t="s">
        <v>253</v>
      </c>
      <c r="C43" s="41" t="s">
        <v>86</v>
      </c>
      <c r="D43" s="41" t="s">
        <v>254</v>
      </c>
      <c r="E43" s="41" t="s">
        <v>264</v>
      </c>
      <c r="F43" s="41">
        <v>650</v>
      </c>
      <c r="G43" s="41">
        <v>-76.651833329999988</v>
      </c>
      <c r="H43" s="41">
        <v>1.1573333299999999</v>
      </c>
      <c r="I43" s="56">
        <v>28.441763997033739</v>
      </c>
      <c r="J43" s="56">
        <v>28.23367187658376</v>
      </c>
      <c r="K43" s="56">
        <v>27.836319587901901</v>
      </c>
      <c r="L43" s="56">
        <v>28.004612068965521</v>
      </c>
      <c r="M43" s="56">
        <v>27.255510752688171</v>
      </c>
      <c r="N43" s="65">
        <v>26.492377120963329</v>
      </c>
      <c r="O43" s="56">
        <v>26.11163440860215</v>
      </c>
      <c r="P43" s="56">
        <v>27.456970337411931</v>
      </c>
      <c r="Q43" s="56">
        <v>28.629253380364489</v>
      </c>
      <c r="R43" s="56">
        <v>28.934220428680462</v>
      </c>
      <c r="S43" s="56">
        <v>28.985859121721191</v>
      </c>
      <c r="T43" s="56">
        <v>28.419213382300139</v>
      </c>
    </row>
    <row r="44" spans="1:20" x14ac:dyDescent="0.2">
      <c r="A44" s="41">
        <v>44035020</v>
      </c>
      <c r="B44" s="41" t="s">
        <v>255</v>
      </c>
      <c r="C44" s="41" t="s">
        <v>88</v>
      </c>
      <c r="D44" s="41" t="s">
        <v>256</v>
      </c>
      <c r="E44" s="41" t="s">
        <v>267</v>
      </c>
      <c r="F44" s="41">
        <v>244</v>
      </c>
      <c r="G44" s="41">
        <v>-75.559555560000007</v>
      </c>
      <c r="H44" s="41">
        <v>1.58905556</v>
      </c>
      <c r="I44" s="56">
        <v>32.745085891120361</v>
      </c>
      <c r="J44" s="56">
        <v>32.103216717759452</v>
      </c>
      <c r="K44" s="56">
        <v>30.826426336782731</v>
      </c>
      <c r="L44" s="56">
        <v>30.32002755864826</v>
      </c>
      <c r="M44" s="56">
        <v>29.807227772073439</v>
      </c>
      <c r="N44" s="65">
        <v>29.114432687854439</v>
      </c>
      <c r="O44" s="56">
        <v>29.02991574765613</v>
      </c>
      <c r="P44" s="56">
        <v>30.20336791881952</v>
      </c>
      <c r="Q44" s="56">
        <v>31.109325244785019</v>
      </c>
      <c r="R44" s="56">
        <v>31.363887421061609</v>
      </c>
      <c r="S44" s="56">
        <v>31.489652488316281</v>
      </c>
      <c r="T44" s="56">
        <v>31.999469587290719</v>
      </c>
    </row>
    <row r="45" spans="1:20" x14ac:dyDescent="0.2">
      <c r="A45" s="41">
        <v>48015050</v>
      </c>
      <c r="B45" s="41" t="s">
        <v>257</v>
      </c>
      <c r="C45" s="41" t="s">
        <v>90</v>
      </c>
      <c r="D45" s="41" t="s">
        <v>258</v>
      </c>
      <c r="E45" s="41" t="s">
        <v>19</v>
      </c>
      <c r="F45" s="41">
        <v>84</v>
      </c>
      <c r="G45" s="41">
        <v>-69.940916669999993</v>
      </c>
      <c r="H45" s="41">
        <v>-4.1938611100000003</v>
      </c>
      <c r="I45" s="56">
        <v>30.862528872958979</v>
      </c>
      <c r="J45" s="56">
        <v>30.894623852095119</v>
      </c>
      <c r="K45" s="56">
        <v>30.904771892561609</v>
      </c>
      <c r="L45" s="56">
        <v>30.717139208173691</v>
      </c>
      <c r="M45" s="56">
        <v>30.277113316790739</v>
      </c>
      <c r="N45" s="65">
        <v>29.887900088417329</v>
      </c>
      <c r="O45" s="56">
        <v>30.34253285543608</v>
      </c>
      <c r="P45" s="56">
        <v>31.390004135649299</v>
      </c>
      <c r="Q45" s="56">
        <v>31.98844385499557</v>
      </c>
      <c r="R45" s="56">
        <v>31.992189247311831</v>
      </c>
      <c r="S45" s="56">
        <v>31.76238568902362</v>
      </c>
      <c r="T45" s="56">
        <v>31.112724014336919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2AC8-E8B0-47DD-8506-7A2CE090B810}">
  <dimension ref="A1:AQ46"/>
  <sheetViews>
    <sheetView topLeftCell="F1" workbookViewId="0">
      <selection activeCell="Z3" sqref="Z3"/>
    </sheetView>
  </sheetViews>
  <sheetFormatPr baseColWidth="10" defaultRowHeight="12.75" x14ac:dyDescent="0.2"/>
  <cols>
    <col min="2" max="2" width="31.5703125" customWidth="1"/>
    <col min="3" max="3" width="17" customWidth="1"/>
    <col min="4" max="4" width="33.5703125" customWidth="1"/>
    <col min="7" max="7" width="5.7109375" bestFit="1" customWidth="1"/>
    <col min="8" max="8" width="6.140625" bestFit="1" customWidth="1"/>
    <col min="9" max="9" width="5" bestFit="1" customWidth="1"/>
    <col min="10" max="10" width="4.140625" bestFit="1" customWidth="1"/>
    <col min="11" max="11" width="7.7109375" bestFit="1" customWidth="1"/>
    <col min="12" max="12" width="6.5703125" bestFit="1" customWidth="1"/>
    <col min="13" max="13" width="5.7109375" bestFit="1" customWidth="1"/>
    <col min="14" max="14" width="7.7109375" bestFit="1" customWidth="1"/>
    <col min="15" max="15" width="6.5703125" bestFit="1" customWidth="1"/>
    <col min="16" max="16" width="5.7109375" bestFit="1" customWidth="1"/>
    <col min="17" max="17" width="7.7109375" bestFit="1" customWidth="1"/>
    <col min="18" max="18" width="6.5703125" bestFit="1" customWidth="1"/>
    <col min="19" max="19" width="5.7109375" bestFit="1" customWidth="1"/>
    <col min="20" max="20" width="7.7109375" bestFit="1" customWidth="1"/>
    <col min="21" max="21" width="6.5703125" bestFit="1" customWidth="1"/>
    <col min="22" max="22" width="5.7109375" bestFit="1" customWidth="1"/>
    <col min="23" max="23" width="7.7109375" bestFit="1" customWidth="1"/>
    <col min="24" max="24" width="6.5703125" bestFit="1" customWidth="1"/>
    <col min="25" max="25" width="5.7109375" bestFit="1" customWidth="1"/>
    <col min="26" max="26" width="7.7109375" bestFit="1" customWidth="1"/>
    <col min="27" max="27" width="6.5703125" bestFit="1" customWidth="1"/>
    <col min="28" max="28" width="5.7109375" bestFit="1" customWidth="1"/>
    <col min="29" max="29" width="7.7109375" bestFit="1" customWidth="1"/>
    <col min="30" max="30" width="6.5703125" bestFit="1" customWidth="1"/>
    <col min="31" max="31" width="5.7109375" bestFit="1" customWidth="1"/>
    <col min="32" max="32" width="7.7109375" bestFit="1" customWidth="1"/>
    <col min="33" max="33" width="6.5703125" bestFit="1" customWidth="1"/>
    <col min="34" max="34" width="5.7109375" bestFit="1" customWidth="1"/>
    <col min="35" max="35" width="7.7109375" bestFit="1" customWidth="1"/>
    <col min="36" max="36" width="6.5703125" bestFit="1" customWidth="1"/>
    <col min="37" max="37" width="5.7109375" bestFit="1" customWidth="1"/>
    <col min="38" max="38" width="8.7109375" bestFit="1" customWidth="1"/>
    <col min="39" max="39" width="7.5703125" bestFit="1" customWidth="1"/>
    <col min="40" max="40" width="6.7109375" bestFit="1" customWidth="1"/>
    <col min="41" max="41" width="8.7109375" bestFit="1" customWidth="1"/>
    <col min="42" max="42" width="7.5703125" bestFit="1" customWidth="1"/>
    <col min="43" max="43" width="6.7109375" bestFit="1" customWidth="1"/>
  </cols>
  <sheetData>
    <row r="1" spans="1:43" ht="14.45" customHeight="1" x14ac:dyDescent="0.25">
      <c r="A1" s="52"/>
      <c r="B1" s="52"/>
      <c r="C1" s="52"/>
      <c r="D1" s="52"/>
      <c r="E1" s="52"/>
      <c r="F1" s="52"/>
      <c r="G1" s="52"/>
      <c r="H1" s="73" t="s">
        <v>123</v>
      </c>
      <c r="I1" s="74"/>
      <c r="J1" s="75"/>
      <c r="K1" s="70" t="s">
        <v>124</v>
      </c>
      <c r="L1" s="71"/>
      <c r="M1" s="72"/>
      <c r="N1" s="73" t="s">
        <v>125</v>
      </c>
      <c r="O1" s="74"/>
      <c r="P1" s="75"/>
      <c r="Q1" s="70" t="s">
        <v>126</v>
      </c>
      <c r="R1" s="71"/>
      <c r="S1" s="72"/>
      <c r="T1" s="73" t="s">
        <v>127</v>
      </c>
      <c r="U1" s="74"/>
      <c r="V1" s="75"/>
      <c r="W1" s="70" t="s">
        <v>128</v>
      </c>
      <c r="X1" s="71"/>
      <c r="Y1" s="72"/>
      <c r="Z1" s="73" t="s">
        <v>129</v>
      </c>
      <c r="AA1" s="74"/>
      <c r="AB1" s="75"/>
      <c r="AC1" s="70" t="s">
        <v>130</v>
      </c>
      <c r="AD1" s="71"/>
      <c r="AE1" s="72"/>
      <c r="AF1" s="73" t="s">
        <v>131</v>
      </c>
      <c r="AG1" s="74"/>
      <c r="AH1" s="75"/>
      <c r="AI1" s="70" t="s">
        <v>132</v>
      </c>
      <c r="AJ1" s="71"/>
      <c r="AK1" s="72"/>
      <c r="AL1" s="73" t="s">
        <v>133</v>
      </c>
      <c r="AM1" s="74"/>
      <c r="AN1" s="75"/>
      <c r="AO1" s="70" t="s">
        <v>134</v>
      </c>
      <c r="AP1" s="71"/>
      <c r="AQ1" s="72"/>
    </row>
    <row r="2" spans="1:43" x14ac:dyDescent="0.2">
      <c r="A2" s="54" t="s">
        <v>135</v>
      </c>
      <c r="B2" s="54" t="s">
        <v>2</v>
      </c>
      <c r="C2" s="54" t="s">
        <v>3</v>
      </c>
      <c r="D2" s="54" t="s">
        <v>136</v>
      </c>
      <c r="E2" s="54" t="s">
        <v>137</v>
      </c>
      <c r="F2" s="54" t="s">
        <v>138</v>
      </c>
      <c r="G2" s="54" t="s">
        <v>139</v>
      </c>
      <c r="H2" s="60" t="s">
        <v>140</v>
      </c>
      <c r="I2" s="60" t="s">
        <v>141</v>
      </c>
      <c r="J2" s="60" t="s">
        <v>142</v>
      </c>
      <c r="K2" s="54" t="s">
        <v>140</v>
      </c>
      <c r="L2" s="54" t="s">
        <v>141</v>
      </c>
      <c r="M2" s="54" t="s">
        <v>142</v>
      </c>
      <c r="N2" s="60" t="s">
        <v>143</v>
      </c>
      <c r="O2" s="60" t="s">
        <v>144</v>
      </c>
      <c r="P2" s="60" t="s">
        <v>145</v>
      </c>
      <c r="Q2" s="54" t="s">
        <v>146</v>
      </c>
      <c r="R2" s="54" t="s">
        <v>147</v>
      </c>
      <c r="S2" s="54" t="s">
        <v>148</v>
      </c>
      <c r="T2" s="60" t="s">
        <v>149</v>
      </c>
      <c r="U2" s="60" t="s">
        <v>150</v>
      </c>
      <c r="V2" s="60" t="s">
        <v>151</v>
      </c>
      <c r="W2" s="54" t="s">
        <v>152</v>
      </c>
      <c r="X2" s="54" t="s">
        <v>153</v>
      </c>
      <c r="Y2" s="54" t="s">
        <v>154</v>
      </c>
      <c r="Z2" s="60" t="s">
        <v>155</v>
      </c>
      <c r="AA2" s="60" t="s">
        <v>156</v>
      </c>
      <c r="AB2" s="60" t="s">
        <v>157</v>
      </c>
      <c r="AC2" s="54" t="s">
        <v>158</v>
      </c>
      <c r="AD2" s="54" t="s">
        <v>159</v>
      </c>
      <c r="AE2" s="54" t="s">
        <v>160</v>
      </c>
      <c r="AF2" s="60" t="s">
        <v>161</v>
      </c>
      <c r="AG2" s="60" t="s">
        <v>162</v>
      </c>
      <c r="AH2" s="60" t="s">
        <v>163</v>
      </c>
      <c r="AI2" s="54" t="s">
        <v>164</v>
      </c>
      <c r="AJ2" s="54" t="s">
        <v>165</v>
      </c>
      <c r="AK2" s="54" t="s">
        <v>166</v>
      </c>
      <c r="AL2" s="60" t="s">
        <v>167</v>
      </c>
      <c r="AM2" s="60" t="s">
        <v>168</v>
      </c>
      <c r="AN2" s="60" t="s">
        <v>169</v>
      </c>
      <c r="AO2" s="54" t="s">
        <v>170</v>
      </c>
      <c r="AP2" s="54" t="s">
        <v>171</v>
      </c>
      <c r="AQ2" s="54" t="s">
        <v>172</v>
      </c>
    </row>
    <row r="3" spans="1:43" x14ac:dyDescent="0.2">
      <c r="A3" s="55">
        <v>17015010</v>
      </c>
      <c r="B3" s="55" t="s">
        <v>173</v>
      </c>
      <c r="C3" s="55" t="s">
        <v>174</v>
      </c>
      <c r="D3" s="55" t="s">
        <v>175</v>
      </c>
      <c r="E3" s="55">
        <v>12.587849</v>
      </c>
      <c r="F3" s="55">
        <v>-81.701116999999996</v>
      </c>
      <c r="G3" s="55">
        <v>3</v>
      </c>
      <c r="H3" s="61">
        <v>31</v>
      </c>
      <c r="I3" s="61">
        <v>1998</v>
      </c>
      <c r="J3" s="61">
        <v>7</v>
      </c>
      <c r="K3" s="55">
        <v>31.5</v>
      </c>
      <c r="L3" s="55">
        <v>1998</v>
      </c>
      <c r="M3" s="55">
        <v>28</v>
      </c>
      <c r="N3" s="61">
        <v>33</v>
      </c>
      <c r="O3" s="61">
        <v>2003</v>
      </c>
      <c r="P3" s="61">
        <v>19</v>
      </c>
      <c r="Q3" s="55">
        <v>32.299999999999997</v>
      </c>
      <c r="R3" s="55">
        <v>2016</v>
      </c>
      <c r="S3" s="55">
        <v>26</v>
      </c>
      <c r="T3" s="61">
        <v>33</v>
      </c>
      <c r="U3" s="61">
        <v>1998</v>
      </c>
      <c r="V3" s="61">
        <v>6</v>
      </c>
      <c r="W3" s="55">
        <v>32.5</v>
      </c>
      <c r="X3" s="55">
        <v>1997</v>
      </c>
      <c r="Y3" s="55">
        <v>2</v>
      </c>
      <c r="Z3" s="61">
        <v>32.700000000000003</v>
      </c>
      <c r="AA3" s="61">
        <v>2013</v>
      </c>
      <c r="AB3" s="61">
        <v>12</v>
      </c>
      <c r="AC3" s="55">
        <v>33.1</v>
      </c>
      <c r="AD3" s="55">
        <v>2003</v>
      </c>
      <c r="AE3" s="55">
        <v>29</v>
      </c>
      <c r="AF3" s="61">
        <v>33.4</v>
      </c>
      <c r="AG3" s="61">
        <v>2017</v>
      </c>
      <c r="AH3" s="61">
        <v>14</v>
      </c>
      <c r="AI3" s="55">
        <v>33.700000000000003</v>
      </c>
      <c r="AJ3" s="55">
        <v>1992</v>
      </c>
      <c r="AK3" s="55">
        <v>31</v>
      </c>
      <c r="AL3" s="61">
        <v>32.6</v>
      </c>
      <c r="AM3" s="61">
        <v>1997</v>
      </c>
      <c r="AN3" s="61">
        <v>2</v>
      </c>
      <c r="AO3" s="55">
        <v>31.6</v>
      </c>
      <c r="AP3" s="55">
        <v>1997</v>
      </c>
      <c r="AQ3" s="55">
        <v>26</v>
      </c>
    </row>
    <row r="4" spans="1:43" x14ac:dyDescent="0.2">
      <c r="A4" s="55">
        <v>17025020</v>
      </c>
      <c r="B4" s="55" t="s">
        <v>176</v>
      </c>
      <c r="C4" s="55" t="s">
        <v>177</v>
      </c>
      <c r="D4" s="55" t="s">
        <v>175</v>
      </c>
      <c r="E4" s="55">
        <v>13.359500000000001</v>
      </c>
      <c r="F4" s="55">
        <v>-81.357721944000005</v>
      </c>
      <c r="G4" s="55">
        <v>7</v>
      </c>
      <c r="H4" s="61">
        <v>30.8</v>
      </c>
      <c r="I4" s="61">
        <v>1998</v>
      </c>
      <c r="J4" s="61">
        <v>16</v>
      </c>
      <c r="K4" s="55">
        <v>32.4</v>
      </c>
      <c r="L4" s="55">
        <v>1998</v>
      </c>
      <c r="M4" s="55">
        <v>3</v>
      </c>
      <c r="N4" s="61">
        <v>31.8</v>
      </c>
      <c r="O4" s="61">
        <v>2016</v>
      </c>
      <c r="P4" s="61">
        <v>30</v>
      </c>
      <c r="Q4" s="55">
        <v>32.4</v>
      </c>
      <c r="R4" s="55">
        <v>2007</v>
      </c>
      <c r="S4" s="55">
        <v>23</v>
      </c>
      <c r="T4" s="61">
        <v>33.1</v>
      </c>
      <c r="U4" s="61">
        <v>2016</v>
      </c>
      <c r="V4" s="61">
        <v>4</v>
      </c>
      <c r="W4" s="55">
        <v>33.5</v>
      </c>
      <c r="X4" s="55">
        <v>2006</v>
      </c>
      <c r="Y4" s="55">
        <v>8</v>
      </c>
      <c r="Z4" s="61">
        <v>32.5</v>
      </c>
      <c r="AA4" s="61">
        <v>2005</v>
      </c>
      <c r="AB4" s="61">
        <v>16</v>
      </c>
      <c r="AC4" s="55">
        <v>33.4</v>
      </c>
      <c r="AD4" s="55">
        <v>2016</v>
      </c>
      <c r="AE4" s="55">
        <v>30</v>
      </c>
      <c r="AF4" s="61">
        <v>33.200000000000003</v>
      </c>
      <c r="AG4" s="61">
        <v>2008</v>
      </c>
      <c r="AH4" s="61">
        <v>27</v>
      </c>
      <c r="AI4" s="55">
        <v>32.799999999999997</v>
      </c>
      <c r="AJ4" s="55">
        <v>2003</v>
      </c>
      <c r="AK4" s="55">
        <v>11</v>
      </c>
      <c r="AL4" s="61">
        <v>32.5</v>
      </c>
      <c r="AM4" s="61">
        <v>2016</v>
      </c>
      <c r="AN4" s="61">
        <v>7</v>
      </c>
      <c r="AO4" s="55">
        <v>31.2</v>
      </c>
      <c r="AP4" s="55">
        <v>1987</v>
      </c>
      <c r="AQ4" s="55">
        <v>3</v>
      </c>
    </row>
    <row r="5" spans="1:43" x14ac:dyDescent="0.2">
      <c r="A5" s="55">
        <v>15015050</v>
      </c>
      <c r="B5" s="55" t="s">
        <v>178</v>
      </c>
      <c r="C5" s="55" t="s">
        <v>23</v>
      </c>
      <c r="D5" s="55" t="s">
        <v>179</v>
      </c>
      <c r="E5" s="55">
        <v>11.114694399999999</v>
      </c>
      <c r="F5" s="55">
        <v>-74.231027777999998</v>
      </c>
      <c r="G5" s="55">
        <v>4</v>
      </c>
      <c r="H5" s="61">
        <v>36.6</v>
      </c>
      <c r="I5" s="61">
        <v>2003</v>
      </c>
      <c r="J5" s="61">
        <v>1</v>
      </c>
      <c r="K5" s="55">
        <v>38.200000000000003</v>
      </c>
      <c r="L5" s="55">
        <v>1998</v>
      </c>
      <c r="M5" s="55">
        <v>17</v>
      </c>
      <c r="N5" s="61">
        <v>37</v>
      </c>
      <c r="O5" s="61">
        <v>1995</v>
      </c>
      <c r="P5" s="61">
        <v>30</v>
      </c>
      <c r="Q5" s="55">
        <v>37.6</v>
      </c>
      <c r="R5" s="55">
        <v>1980</v>
      </c>
      <c r="S5" s="55">
        <v>19</v>
      </c>
      <c r="T5" s="61">
        <v>38.200000000000003</v>
      </c>
      <c r="U5" s="61">
        <v>2015</v>
      </c>
      <c r="V5" s="61">
        <v>12</v>
      </c>
      <c r="W5" s="55">
        <v>38.6</v>
      </c>
      <c r="X5" s="55">
        <v>2015</v>
      </c>
      <c r="Y5" s="55">
        <v>24</v>
      </c>
      <c r="Z5" s="61">
        <v>38.4</v>
      </c>
      <c r="AA5" s="61">
        <v>2015</v>
      </c>
      <c r="AB5" s="61">
        <v>4</v>
      </c>
      <c r="AC5" s="55">
        <v>38.4</v>
      </c>
      <c r="AD5" s="55">
        <v>2015</v>
      </c>
      <c r="AE5" s="55">
        <v>5</v>
      </c>
      <c r="AF5" s="61">
        <v>37.200000000000003</v>
      </c>
      <c r="AG5" s="61">
        <v>1995</v>
      </c>
      <c r="AH5" s="61">
        <v>4</v>
      </c>
      <c r="AI5" s="55">
        <v>36.200000000000003</v>
      </c>
      <c r="AJ5" s="55">
        <v>1997</v>
      </c>
      <c r="AK5" s="55">
        <v>26</v>
      </c>
      <c r="AL5" s="61">
        <v>38.200000000000003</v>
      </c>
      <c r="AM5" s="61">
        <v>1993</v>
      </c>
      <c r="AN5" s="61">
        <v>15</v>
      </c>
      <c r="AO5" s="55">
        <v>36.200000000000003</v>
      </c>
      <c r="AP5" s="55">
        <v>2015</v>
      </c>
      <c r="AQ5" s="55">
        <v>22</v>
      </c>
    </row>
    <row r="6" spans="1:43" x14ac:dyDescent="0.2">
      <c r="A6" s="55">
        <v>14015080</v>
      </c>
      <c r="B6" s="55" t="s">
        <v>180</v>
      </c>
      <c r="C6" s="55" t="s">
        <v>181</v>
      </c>
      <c r="D6" s="55" t="s">
        <v>182</v>
      </c>
      <c r="E6" s="55">
        <v>10.44725</v>
      </c>
      <c r="F6" s="55">
        <v>-75.516027780000002</v>
      </c>
      <c r="G6" s="55">
        <v>2</v>
      </c>
      <c r="H6" s="61">
        <v>34.6</v>
      </c>
      <c r="I6" s="61">
        <v>2018</v>
      </c>
      <c r="J6" s="61">
        <v>6</v>
      </c>
      <c r="K6" s="55">
        <v>36.1</v>
      </c>
      <c r="L6" s="55">
        <v>1998</v>
      </c>
      <c r="M6" s="55">
        <v>16</v>
      </c>
      <c r="N6" s="61">
        <v>35.4</v>
      </c>
      <c r="O6" s="61">
        <v>2017</v>
      </c>
      <c r="P6" s="61">
        <v>30</v>
      </c>
      <c r="Q6" s="55">
        <v>35.299999999999997</v>
      </c>
      <c r="R6" s="55">
        <v>1995</v>
      </c>
      <c r="S6" s="55">
        <v>6</v>
      </c>
      <c r="T6" s="61">
        <v>36.6</v>
      </c>
      <c r="U6" s="61">
        <v>2024</v>
      </c>
      <c r="V6" s="61">
        <v>17</v>
      </c>
      <c r="W6" s="55">
        <v>40.4</v>
      </c>
      <c r="X6" s="55">
        <v>2015</v>
      </c>
      <c r="Y6" s="55">
        <v>24</v>
      </c>
      <c r="Z6" s="61">
        <v>38</v>
      </c>
      <c r="AA6" s="61">
        <v>2023</v>
      </c>
      <c r="AB6" s="61">
        <v>20</v>
      </c>
      <c r="AC6" s="55">
        <v>36.9</v>
      </c>
      <c r="AD6" s="55">
        <v>2021</v>
      </c>
      <c r="AE6" s="55">
        <v>13</v>
      </c>
      <c r="AF6" s="61">
        <v>36.799999999999997</v>
      </c>
      <c r="AG6" s="61">
        <v>1997</v>
      </c>
      <c r="AH6" s="61">
        <v>16</v>
      </c>
      <c r="AI6" s="55">
        <v>36.299999999999997</v>
      </c>
      <c r="AJ6" s="55">
        <v>2024</v>
      </c>
      <c r="AK6" s="55">
        <v>19</v>
      </c>
      <c r="AL6" s="61">
        <v>35.5</v>
      </c>
      <c r="AM6" s="61">
        <v>2023</v>
      </c>
      <c r="AN6" s="61">
        <v>24</v>
      </c>
      <c r="AO6" s="55">
        <v>37</v>
      </c>
      <c r="AP6" s="55">
        <v>2023</v>
      </c>
      <c r="AQ6" s="55">
        <v>6</v>
      </c>
    </row>
    <row r="7" spans="1:43" x14ac:dyDescent="0.2">
      <c r="A7" s="55">
        <v>29045190</v>
      </c>
      <c r="B7" s="55" t="s">
        <v>183</v>
      </c>
      <c r="C7" s="55" t="s">
        <v>184</v>
      </c>
      <c r="D7" s="55" t="s">
        <v>185</v>
      </c>
      <c r="E7" s="55">
        <v>10.91777778</v>
      </c>
      <c r="F7" s="55">
        <v>-74.779722219999996</v>
      </c>
      <c r="G7" s="55">
        <v>14</v>
      </c>
      <c r="H7" s="61">
        <v>35.799999999999997</v>
      </c>
      <c r="I7" s="61">
        <v>1993</v>
      </c>
      <c r="J7" s="61">
        <v>1</v>
      </c>
      <c r="K7" s="55">
        <v>37.6</v>
      </c>
      <c r="L7" s="55">
        <v>1983</v>
      </c>
      <c r="M7" s="55">
        <v>26</v>
      </c>
      <c r="N7" s="61">
        <v>38.299999999999997</v>
      </c>
      <c r="O7" s="61">
        <v>2010</v>
      </c>
      <c r="P7" s="61">
        <v>29</v>
      </c>
      <c r="Q7" s="55">
        <v>38.4</v>
      </c>
      <c r="R7" s="55">
        <v>1992</v>
      </c>
      <c r="S7" s="55">
        <v>26</v>
      </c>
      <c r="T7" s="61">
        <v>38.200000000000003</v>
      </c>
      <c r="U7" s="61">
        <v>1992</v>
      </c>
      <c r="V7" s="61">
        <v>16</v>
      </c>
      <c r="W7" s="55">
        <v>38.6</v>
      </c>
      <c r="X7" s="55">
        <v>1983</v>
      </c>
      <c r="Y7" s="55">
        <v>1</v>
      </c>
      <c r="Z7" s="61">
        <v>38.4</v>
      </c>
      <c r="AA7" s="61">
        <v>1997</v>
      </c>
      <c r="AB7" s="61">
        <v>27</v>
      </c>
      <c r="AC7" s="55">
        <v>38.700000000000003</v>
      </c>
      <c r="AD7" s="55">
        <v>2015</v>
      </c>
      <c r="AE7" s="55">
        <v>29</v>
      </c>
      <c r="AF7" s="61">
        <v>38.4</v>
      </c>
      <c r="AG7" s="61">
        <v>2003</v>
      </c>
      <c r="AH7" s="61">
        <v>2</v>
      </c>
      <c r="AI7" s="55">
        <v>38.6</v>
      </c>
      <c r="AJ7" s="55">
        <v>2002</v>
      </c>
      <c r="AK7" s="55">
        <v>29</v>
      </c>
      <c r="AL7" s="61">
        <v>38.4</v>
      </c>
      <c r="AM7" s="61">
        <v>1993</v>
      </c>
      <c r="AN7" s="61">
        <v>18</v>
      </c>
      <c r="AO7" s="55">
        <v>37.200000000000003</v>
      </c>
      <c r="AP7" s="55">
        <v>1993</v>
      </c>
      <c r="AQ7" s="55">
        <v>10</v>
      </c>
    </row>
    <row r="8" spans="1:43" x14ac:dyDescent="0.2">
      <c r="A8" s="55">
        <v>15065180</v>
      </c>
      <c r="B8" s="55" t="s">
        <v>186</v>
      </c>
      <c r="C8" s="55" t="s">
        <v>28</v>
      </c>
      <c r="D8" s="55" t="s">
        <v>187</v>
      </c>
      <c r="E8" s="55">
        <v>11.5284444</v>
      </c>
      <c r="F8" s="55">
        <v>-72.917722221999995</v>
      </c>
      <c r="G8" s="55">
        <v>15</v>
      </c>
      <c r="H8" s="61">
        <v>38.4</v>
      </c>
      <c r="I8" s="61">
        <v>1998</v>
      </c>
      <c r="J8" s="61">
        <v>27</v>
      </c>
      <c r="K8" s="55">
        <v>38</v>
      </c>
      <c r="L8" s="55">
        <v>1998</v>
      </c>
      <c r="M8" s="55">
        <v>6</v>
      </c>
      <c r="N8" s="61">
        <v>39.799999999999997</v>
      </c>
      <c r="O8" s="61">
        <v>1993</v>
      </c>
      <c r="P8" s="61">
        <v>13</v>
      </c>
      <c r="Q8" s="55">
        <v>38.6</v>
      </c>
      <c r="R8" s="55">
        <v>2015</v>
      </c>
      <c r="S8" s="55">
        <v>27</v>
      </c>
      <c r="T8" s="61">
        <v>38.4</v>
      </c>
      <c r="U8" s="61">
        <v>1997</v>
      </c>
      <c r="V8" s="61">
        <v>29</v>
      </c>
      <c r="W8" s="55">
        <v>39.4</v>
      </c>
      <c r="X8" s="55">
        <v>2013</v>
      </c>
      <c r="Y8" s="55">
        <v>5</v>
      </c>
      <c r="Z8" s="61">
        <v>39.200000000000003</v>
      </c>
      <c r="AA8" s="61">
        <v>2014</v>
      </c>
      <c r="AB8" s="61">
        <v>16</v>
      </c>
      <c r="AC8" s="55">
        <v>39.4</v>
      </c>
      <c r="AD8" s="55">
        <v>2000</v>
      </c>
      <c r="AE8" s="55">
        <v>29</v>
      </c>
      <c r="AF8" s="61">
        <v>39.6</v>
      </c>
      <c r="AG8" s="61">
        <v>2009</v>
      </c>
      <c r="AH8" s="61">
        <v>6</v>
      </c>
      <c r="AI8" s="55">
        <v>38.299999999999997</v>
      </c>
      <c r="AJ8" s="55">
        <v>2009</v>
      </c>
      <c r="AK8" s="55">
        <v>1</v>
      </c>
      <c r="AL8" s="61">
        <v>39</v>
      </c>
      <c r="AM8" s="61">
        <v>1986</v>
      </c>
      <c r="AN8" s="61">
        <v>29</v>
      </c>
      <c r="AO8" s="55">
        <v>36.200000000000003</v>
      </c>
      <c r="AP8" s="55">
        <v>1997</v>
      </c>
      <c r="AQ8" s="55">
        <v>29</v>
      </c>
    </row>
    <row r="9" spans="1:43" x14ac:dyDescent="0.2">
      <c r="A9" s="55">
        <v>28025502</v>
      </c>
      <c r="B9" s="55" t="s">
        <v>188</v>
      </c>
      <c r="C9" s="55" t="s">
        <v>30</v>
      </c>
      <c r="D9" s="55" t="s">
        <v>189</v>
      </c>
      <c r="E9" s="55">
        <v>10.43616667</v>
      </c>
      <c r="F9" s="55">
        <v>-73.247666670000001</v>
      </c>
      <c r="G9" s="55">
        <v>138</v>
      </c>
      <c r="H9" s="61">
        <v>40.200000000000003</v>
      </c>
      <c r="I9" s="61">
        <v>1991</v>
      </c>
      <c r="J9" s="61">
        <v>27</v>
      </c>
      <c r="K9" s="55">
        <v>41.8</v>
      </c>
      <c r="L9" s="55">
        <v>1998</v>
      </c>
      <c r="M9" s="55">
        <v>17</v>
      </c>
      <c r="N9" s="61">
        <v>41.8</v>
      </c>
      <c r="O9" s="61">
        <v>1998</v>
      </c>
      <c r="P9" s="61">
        <v>4</v>
      </c>
      <c r="Q9" s="55">
        <v>41.2</v>
      </c>
      <c r="R9" s="55">
        <v>2017</v>
      </c>
      <c r="S9" s="55">
        <v>2</v>
      </c>
      <c r="T9" s="61">
        <v>40.200000000000003</v>
      </c>
      <c r="U9" s="61">
        <v>2019</v>
      </c>
      <c r="V9" s="61">
        <v>6</v>
      </c>
      <c r="W9" s="55">
        <v>41</v>
      </c>
      <c r="X9" s="55">
        <v>2015</v>
      </c>
      <c r="Y9" s="55">
        <v>24</v>
      </c>
      <c r="Z9" s="61">
        <v>41.4</v>
      </c>
      <c r="AA9" s="61">
        <v>2014</v>
      </c>
      <c r="AB9" s="61">
        <v>20</v>
      </c>
      <c r="AC9" s="55">
        <v>41.2</v>
      </c>
      <c r="AD9" s="55">
        <v>2001</v>
      </c>
      <c r="AE9" s="55">
        <v>16</v>
      </c>
      <c r="AF9" s="61">
        <v>40.200000000000003</v>
      </c>
      <c r="AG9" s="61">
        <v>1991</v>
      </c>
      <c r="AH9" s="61">
        <v>13</v>
      </c>
      <c r="AI9" s="55">
        <v>39</v>
      </c>
      <c r="AJ9" s="55">
        <v>2016</v>
      </c>
      <c r="AK9" s="55">
        <v>29</v>
      </c>
      <c r="AL9" s="61">
        <v>37.4</v>
      </c>
      <c r="AM9" s="61">
        <v>2012</v>
      </c>
      <c r="AN9" s="61">
        <v>11</v>
      </c>
      <c r="AO9" s="55">
        <v>39.5</v>
      </c>
      <c r="AP9" s="55">
        <v>1976</v>
      </c>
      <c r="AQ9" s="55">
        <v>8</v>
      </c>
    </row>
    <row r="10" spans="1:43" x14ac:dyDescent="0.2">
      <c r="A10" s="55">
        <v>25025270</v>
      </c>
      <c r="B10" s="55" t="s">
        <v>190</v>
      </c>
      <c r="C10" s="55" t="s">
        <v>191</v>
      </c>
      <c r="D10" s="55" t="s">
        <v>192</v>
      </c>
      <c r="E10" s="55">
        <v>9.3163888890000006</v>
      </c>
      <c r="F10" s="55">
        <v>-75.387500000000003</v>
      </c>
      <c r="G10" s="55">
        <v>160</v>
      </c>
      <c r="H10" s="61">
        <v>37.6</v>
      </c>
      <c r="I10" s="61">
        <v>2020</v>
      </c>
      <c r="J10" s="61">
        <v>17</v>
      </c>
      <c r="K10" s="55">
        <v>39.6</v>
      </c>
      <c r="L10" s="55">
        <v>1998</v>
      </c>
      <c r="M10" s="55">
        <v>17</v>
      </c>
      <c r="N10" s="61">
        <v>38.4</v>
      </c>
      <c r="O10" s="61">
        <v>2016</v>
      </c>
      <c r="P10" s="61">
        <v>23</v>
      </c>
      <c r="Q10" s="55">
        <v>39.799999999999997</v>
      </c>
      <c r="R10" s="55">
        <v>2024</v>
      </c>
      <c r="S10" s="55">
        <v>13</v>
      </c>
      <c r="T10" s="61">
        <v>37</v>
      </c>
      <c r="U10" s="61">
        <v>2002</v>
      </c>
      <c r="V10" s="61">
        <v>12</v>
      </c>
      <c r="W10" s="55">
        <v>37.799999999999997</v>
      </c>
      <c r="X10" s="55">
        <v>2015</v>
      </c>
      <c r="Y10" s="55">
        <v>25</v>
      </c>
      <c r="Z10" s="61">
        <v>39.4</v>
      </c>
      <c r="AA10" s="61">
        <v>1997</v>
      </c>
      <c r="AB10" s="61">
        <v>24</v>
      </c>
      <c r="AC10" s="55">
        <v>37.4</v>
      </c>
      <c r="AD10" s="55">
        <v>2015</v>
      </c>
      <c r="AE10" s="55">
        <v>5</v>
      </c>
      <c r="AF10" s="61">
        <v>36</v>
      </c>
      <c r="AG10" s="61">
        <v>2023</v>
      </c>
      <c r="AH10" s="61">
        <v>6</v>
      </c>
      <c r="AI10" s="55">
        <v>35.4</v>
      </c>
      <c r="AJ10" s="55">
        <v>2015</v>
      </c>
      <c r="AK10" s="55">
        <v>6</v>
      </c>
      <c r="AL10" s="61">
        <v>35.6</v>
      </c>
      <c r="AM10" s="61">
        <v>1997</v>
      </c>
      <c r="AN10" s="61">
        <v>2</v>
      </c>
      <c r="AO10" s="55">
        <v>37.200000000000003</v>
      </c>
      <c r="AP10" s="55">
        <v>2015</v>
      </c>
      <c r="AQ10" s="55">
        <v>31</v>
      </c>
    </row>
    <row r="11" spans="1:43" x14ac:dyDescent="0.2">
      <c r="A11" s="55">
        <v>25025080</v>
      </c>
      <c r="B11" s="55" t="s">
        <v>193</v>
      </c>
      <c r="C11" s="55" t="s">
        <v>31</v>
      </c>
      <c r="D11" s="55" t="s">
        <v>192</v>
      </c>
      <c r="E11" s="55">
        <v>9.3338888890000007</v>
      </c>
      <c r="F11" s="55">
        <v>-75.283055559999994</v>
      </c>
      <c r="G11" s="55">
        <v>166</v>
      </c>
      <c r="H11" s="61">
        <v>38.4</v>
      </c>
      <c r="I11" s="61">
        <v>2020</v>
      </c>
      <c r="J11" s="61">
        <v>17</v>
      </c>
      <c r="K11" s="55">
        <v>40</v>
      </c>
      <c r="L11" s="55">
        <v>1998</v>
      </c>
      <c r="M11" s="55">
        <v>17</v>
      </c>
      <c r="N11" s="61">
        <v>39.200000000000003</v>
      </c>
      <c r="O11" s="61">
        <v>2016</v>
      </c>
      <c r="P11" s="61">
        <v>25</v>
      </c>
      <c r="Q11" s="55">
        <v>39.200000000000003</v>
      </c>
      <c r="R11" s="55">
        <v>2024</v>
      </c>
      <c r="S11" s="55">
        <v>13</v>
      </c>
      <c r="T11" s="61">
        <v>37.6</v>
      </c>
      <c r="U11" s="61">
        <v>2010</v>
      </c>
      <c r="V11" s="61">
        <v>10</v>
      </c>
      <c r="W11" s="55">
        <v>36.799999999999997</v>
      </c>
      <c r="X11" s="55">
        <v>2015</v>
      </c>
      <c r="Y11" s="55">
        <v>19</v>
      </c>
      <c r="Z11" s="61">
        <v>38.200000000000003</v>
      </c>
      <c r="AA11" s="61">
        <v>1997</v>
      </c>
      <c r="AB11" s="61">
        <v>24</v>
      </c>
      <c r="AC11" s="55">
        <v>38.200000000000003</v>
      </c>
      <c r="AD11" s="55">
        <v>2015</v>
      </c>
      <c r="AE11" s="55">
        <v>5</v>
      </c>
      <c r="AF11" s="61">
        <v>37.4</v>
      </c>
      <c r="AG11" s="61">
        <v>2019</v>
      </c>
      <c r="AH11" s="61">
        <v>11</v>
      </c>
      <c r="AI11" s="55">
        <v>35.799999999999997</v>
      </c>
      <c r="AJ11" s="55">
        <v>2014</v>
      </c>
      <c r="AK11" s="55">
        <v>1</v>
      </c>
      <c r="AL11" s="61">
        <v>35.6</v>
      </c>
      <c r="AM11" s="61">
        <v>2023</v>
      </c>
      <c r="AN11" s="61">
        <v>9</v>
      </c>
      <c r="AO11" s="55">
        <v>37.4</v>
      </c>
      <c r="AP11" s="55">
        <v>2015</v>
      </c>
      <c r="AQ11" s="55">
        <v>26</v>
      </c>
    </row>
    <row r="12" spans="1:43" x14ac:dyDescent="0.2">
      <c r="A12" s="55">
        <v>13035501</v>
      </c>
      <c r="B12" s="55" t="s">
        <v>194</v>
      </c>
      <c r="C12" s="55" t="s">
        <v>33</v>
      </c>
      <c r="D12" s="55" t="s">
        <v>195</v>
      </c>
      <c r="E12" s="55">
        <v>8.8258333330000003</v>
      </c>
      <c r="F12" s="55">
        <v>-75.825138890000005</v>
      </c>
      <c r="G12" s="55">
        <v>20</v>
      </c>
      <c r="H12" s="61">
        <v>37.799999999999997</v>
      </c>
      <c r="I12" s="61">
        <v>2019</v>
      </c>
      <c r="J12" s="61">
        <v>23</v>
      </c>
      <c r="K12" s="55">
        <v>41.2</v>
      </c>
      <c r="L12" s="55">
        <v>1998</v>
      </c>
      <c r="M12" s="55">
        <v>16</v>
      </c>
      <c r="N12" s="61">
        <v>38.6</v>
      </c>
      <c r="O12" s="61">
        <v>2015</v>
      </c>
      <c r="P12" s="61">
        <v>8</v>
      </c>
      <c r="Q12" s="55">
        <v>38.799999999999997</v>
      </c>
      <c r="R12" s="55">
        <v>1998</v>
      </c>
      <c r="S12" s="55">
        <v>9</v>
      </c>
      <c r="T12" s="61">
        <v>38.6</v>
      </c>
      <c r="U12" s="61">
        <v>2015</v>
      </c>
      <c r="V12" s="61">
        <v>12</v>
      </c>
      <c r="W12" s="55">
        <v>38.799999999999997</v>
      </c>
      <c r="X12" s="55">
        <v>2015</v>
      </c>
      <c r="Y12" s="55">
        <v>24</v>
      </c>
      <c r="Z12" s="61">
        <v>38.4</v>
      </c>
      <c r="AA12" s="61">
        <v>2015</v>
      </c>
      <c r="AB12" s="61">
        <v>3</v>
      </c>
      <c r="AC12" s="55">
        <v>36.9</v>
      </c>
      <c r="AD12" s="55">
        <v>2023</v>
      </c>
      <c r="AE12" s="55">
        <v>8</v>
      </c>
      <c r="AF12" s="61">
        <v>37.5</v>
      </c>
      <c r="AG12" s="61">
        <v>2024</v>
      </c>
      <c r="AH12" s="61">
        <v>15</v>
      </c>
      <c r="AI12" s="55">
        <v>36.5</v>
      </c>
      <c r="AJ12" s="55">
        <v>2024</v>
      </c>
      <c r="AK12" s="55">
        <v>27</v>
      </c>
      <c r="AL12" s="61">
        <v>36.799999999999997</v>
      </c>
      <c r="AM12" s="61">
        <v>2019</v>
      </c>
      <c r="AN12" s="61">
        <v>27</v>
      </c>
      <c r="AO12" s="55">
        <v>36.799999999999997</v>
      </c>
      <c r="AP12" s="55">
        <v>2020</v>
      </c>
      <c r="AQ12" s="55">
        <v>23</v>
      </c>
    </row>
    <row r="13" spans="1:43" x14ac:dyDescent="0.2">
      <c r="A13" s="55">
        <v>12015070</v>
      </c>
      <c r="B13" s="55" t="s">
        <v>196</v>
      </c>
      <c r="C13" s="55" t="s">
        <v>197</v>
      </c>
      <c r="D13" s="55" t="s">
        <v>198</v>
      </c>
      <c r="E13" s="55">
        <v>7.8163888889999997</v>
      </c>
      <c r="F13" s="55">
        <v>-76.717888889999998</v>
      </c>
      <c r="G13" s="55">
        <v>41</v>
      </c>
      <c r="H13" s="61">
        <v>34.6</v>
      </c>
      <c r="I13" s="61">
        <v>2016</v>
      </c>
      <c r="J13" s="61">
        <v>3</v>
      </c>
      <c r="K13" s="55">
        <v>36.1</v>
      </c>
      <c r="L13" s="55">
        <v>2016</v>
      </c>
      <c r="M13" s="55">
        <v>22</v>
      </c>
      <c r="N13" s="61">
        <v>36.5</v>
      </c>
      <c r="O13" s="61">
        <v>2003</v>
      </c>
      <c r="P13" s="61">
        <v>19</v>
      </c>
      <c r="Q13" s="55">
        <v>35.9</v>
      </c>
      <c r="R13" s="55">
        <v>2016</v>
      </c>
      <c r="S13" s="55">
        <v>2</v>
      </c>
      <c r="T13" s="61">
        <v>35.4</v>
      </c>
      <c r="U13" s="61">
        <v>2013</v>
      </c>
      <c r="V13" s="61">
        <v>3</v>
      </c>
      <c r="W13" s="55">
        <v>35.200000000000003</v>
      </c>
      <c r="X13" s="55">
        <v>2013</v>
      </c>
      <c r="Y13" s="55">
        <v>4</v>
      </c>
      <c r="Z13" s="61">
        <v>36</v>
      </c>
      <c r="AA13" s="61">
        <v>2013</v>
      </c>
      <c r="AB13" s="61">
        <v>6</v>
      </c>
      <c r="AC13" s="55">
        <v>35</v>
      </c>
      <c r="AD13" s="55">
        <v>2010</v>
      </c>
      <c r="AE13" s="55">
        <v>4</v>
      </c>
      <c r="AF13" s="61">
        <v>35.4</v>
      </c>
      <c r="AG13" s="61">
        <v>2006</v>
      </c>
      <c r="AH13" s="61">
        <v>27</v>
      </c>
      <c r="AI13" s="55">
        <v>35.4</v>
      </c>
      <c r="AJ13" s="55">
        <v>2016</v>
      </c>
      <c r="AK13" s="55">
        <v>4</v>
      </c>
      <c r="AL13" s="61">
        <v>35</v>
      </c>
      <c r="AM13" s="61">
        <v>2016</v>
      </c>
      <c r="AN13" s="61">
        <v>3</v>
      </c>
      <c r="AO13" s="55">
        <v>33.799999999999997</v>
      </c>
      <c r="AP13" s="55">
        <v>2009</v>
      </c>
      <c r="AQ13" s="55">
        <v>3</v>
      </c>
    </row>
    <row r="14" spans="1:43" x14ac:dyDescent="0.2">
      <c r="A14" s="55"/>
      <c r="B14" s="55"/>
      <c r="C14" s="55"/>
      <c r="D14" s="55"/>
      <c r="E14" s="55"/>
      <c r="F14" s="55"/>
      <c r="G14" s="55"/>
      <c r="H14" s="61"/>
      <c r="I14" s="61"/>
      <c r="J14" s="61"/>
      <c r="K14" s="55"/>
      <c r="L14" s="55"/>
      <c r="M14" s="55"/>
      <c r="N14" s="61"/>
      <c r="O14" s="61"/>
      <c r="P14" s="61"/>
      <c r="Q14" s="55"/>
      <c r="R14" s="55"/>
      <c r="S14" s="55"/>
      <c r="T14" s="61"/>
      <c r="U14" s="61"/>
      <c r="V14" s="61"/>
      <c r="W14" s="55"/>
      <c r="X14" s="55"/>
      <c r="Y14" s="55"/>
      <c r="Z14" s="61"/>
      <c r="AA14" s="61"/>
      <c r="AB14" s="61"/>
      <c r="AC14" s="55"/>
      <c r="AD14" s="55"/>
      <c r="AE14" s="55"/>
      <c r="AF14" s="61"/>
      <c r="AG14" s="61"/>
      <c r="AH14" s="61"/>
      <c r="AI14" s="55"/>
      <c r="AJ14" s="55"/>
      <c r="AK14" s="55"/>
      <c r="AL14" s="61"/>
      <c r="AM14" s="61"/>
      <c r="AN14" s="61"/>
      <c r="AO14" s="55"/>
      <c r="AP14" s="55"/>
      <c r="AQ14" s="55"/>
    </row>
    <row r="15" spans="1:43" x14ac:dyDescent="0.2">
      <c r="A15" s="55">
        <v>23155030</v>
      </c>
      <c r="B15" s="55" t="s">
        <v>199</v>
      </c>
      <c r="C15" s="55" t="s">
        <v>38</v>
      </c>
      <c r="D15" s="55" t="s">
        <v>200</v>
      </c>
      <c r="E15" s="55">
        <v>7.0263888889999997</v>
      </c>
      <c r="F15" s="55">
        <v>-73.808611110000001</v>
      </c>
      <c r="G15" s="55">
        <v>126</v>
      </c>
      <c r="H15" s="61">
        <v>37.6</v>
      </c>
      <c r="I15" s="61">
        <v>2019</v>
      </c>
      <c r="J15" s="61">
        <v>24</v>
      </c>
      <c r="K15" s="55">
        <v>38</v>
      </c>
      <c r="L15" s="55">
        <v>2016</v>
      </c>
      <c r="M15" s="55">
        <v>16</v>
      </c>
      <c r="N15" s="61">
        <v>38.4</v>
      </c>
      <c r="O15" s="61">
        <v>2024</v>
      </c>
      <c r="P15" s="61">
        <v>18</v>
      </c>
      <c r="Q15" s="55">
        <v>37.700000000000003</v>
      </c>
      <c r="R15" s="55">
        <v>1998</v>
      </c>
      <c r="S15" s="55">
        <v>10</v>
      </c>
      <c r="T15" s="61">
        <v>36.4</v>
      </c>
      <c r="U15" s="61">
        <v>2025</v>
      </c>
      <c r="V15" s="61">
        <v>29</v>
      </c>
      <c r="W15" s="55">
        <v>37</v>
      </c>
      <c r="X15" s="55">
        <v>2024</v>
      </c>
      <c r="Y15" s="55">
        <v>2</v>
      </c>
      <c r="Z15" s="61">
        <v>37.6</v>
      </c>
      <c r="AA15" s="61">
        <v>2015</v>
      </c>
      <c r="AB15" s="61">
        <v>2</v>
      </c>
      <c r="AC15" s="55">
        <v>37.200000000000003</v>
      </c>
      <c r="AD15" s="55">
        <v>2015</v>
      </c>
      <c r="AE15" s="55">
        <v>5</v>
      </c>
      <c r="AF15" s="61">
        <v>36.6</v>
      </c>
      <c r="AG15" s="61">
        <v>2023</v>
      </c>
      <c r="AH15" s="61">
        <v>6</v>
      </c>
      <c r="AI15" s="55">
        <v>35.799999999999997</v>
      </c>
      <c r="AJ15" s="55">
        <v>2015</v>
      </c>
      <c r="AK15" s="55">
        <v>6</v>
      </c>
      <c r="AL15" s="61">
        <v>35.799999999999997</v>
      </c>
      <c r="AM15" s="61">
        <v>2023</v>
      </c>
      <c r="AN15" s="61">
        <v>28</v>
      </c>
      <c r="AO15" s="55">
        <v>36.4</v>
      </c>
      <c r="AP15" s="55">
        <v>2015</v>
      </c>
      <c r="AQ15" s="55">
        <v>31</v>
      </c>
    </row>
    <row r="16" spans="1:43" x14ac:dyDescent="0.2">
      <c r="A16" s="55">
        <v>23195502</v>
      </c>
      <c r="B16" s="55" t="s">
        <v>201</v>
      </c>
      <c r="C16" s="55" t="s">
        <v>202</v>
      </c>
      <c r="D16" s="55" t="s">
        <v>200</v>
      </c>
      <c r="E16" s="55">
        <v>7.1214722220000004</v>
      </c>
      <c r="F16" s="55">
        <v>-73.184527779999996</v>
      </c>
      <c r="G16" s="55">
        <v>1189</v>
      </c>
      <c r="H16" s="61">
        <v>30.4</v>
      </c>
      <c r="I16" s="61">
        <v>2016</v>
      </c>
      <c r="J16" s="61">
        <v>1</v>
      </c>
      <c r="K16" s="55">
        <v>32.200000000000003</v>
      </c>
      <c r="L16" s="55">
        <v>1998</v>
      </c>
      <c r="M16" s="55">
        <v>2</v>
      </c>
      <c r="N16" s="61">
        <v>30.8</v>
      </c>
      <c r="O16" s="61">
        <v>2016</v>
      </c>
      <c r="P16" s="61">
        <v>25</v>
      </c>
      <c r="Q16" s="55">
        <v>30</v>
      </c>
      <c r="R16" s="55">
        <v>2010</v>
      </c>
      <c r="S16" s="55">
        <v>23</v>
      </c>
      <c r="T16" s="61">
        <v>29.8</v>
      </c>
      <c r="U16" s="61">
        <v>2004</v>
      </c>
      <c r="V16" s="61">
        <v>6</v>
      </c>
      <c r="W16" s="55">
        <v>29.4</v>
      </c>
      <c r="X16" s="55">
        <v>1991</v>
      </c>
      <c r="Y16" s="55">
        <v>18</v>
      </c>
      <c r="Z16" s="61">
        <v>30</v>
      </c>
      <c r="AA16" s="61">
        <v>2019</v>
      </c>
      <c r="AB16" s="61">
        <v>6</v>
      </c>
      <c r="AC16" s="55">
        <v>30.3</v>
      </c>
      <c r="AD16" s="55">
        <v>2003</v>
      </c>
      <c r="AE16" s="55">
        <v>26</v>
      </c>
      <c r="AF16" s="61">
        <v>31.8</v>
      </c>
      <c r="AG16" s="61">
        <v>2015</v>
      </c>
      <c r="AH16" s="61">
        <v>15</v>
      </c>
      <c r="AI16" s="55">
        <v>32.4</v>
      </c>
      <c r="AJ16" s="55">
        <v>1986</v>
      </c>
      <c r="AK16" s="55">
        <v>31</v>
      </c>
      <c r="AL16" s="61">
        <v>29</v>
      </c>
      <c r="AM16" s="61">
        <v>1983</v>
      </c>
      <c r="AN16" s="61">
        <v>18</v>
      </c>
      <c r="AO16" s="55">
        <v>30.6</v>
      </c>
      <c r="AP16" s="55">
        <v>2015</v>
      </c>
      <c r="AQ16" s="55">
        <v>24</v>
      </c>
    </row>
    <row r="17" spans="1:43" x14ac:dyDescent="0.2">
      <c r="A17" s="55">
        <v>16015010</v>
      </c>
      <c r="B17" s="55" t="s">
        <v>203</v>
      </c>
      <c r="C17" s="55" t="s">
        <v>41</v>
      </c>
      <c r="D17" s="55" t="s">
        <v>204</v>
      </c>
      <c r="E17" s="55">
        <v>7.9302777779999998</v>
      </c>
      <c r="F17" s="55">
        <v>-72.509166669999999</v>
      </c>
      <c r="G17" s="55">
        <v>250</v>
      </c>
      <c r="H17" s="61">
        <v>37.299999999999997</v>
      </c>
      <c r="I17" s="61">
        <v>2010</v>
      </c>
      <c r="J17" s="61">
        <v>22</v>
      </c>
      <c r="K17" s="55">
        <v>38</v>
      </c>
      <c r="L17" s="55">
        <v>1998</v>
      </c>
      <c r="M17" s="55">
        <v>3</v>
      </c>
      <c r="N17" s="61">
        <v>38</v>
      </c>
      <c r="O17" s="61">
        <v>2010</v>
      </c>
      <c r="P17" s="61">
        <v>22</v>
      </c>
      <c r="Q17" s="55">
        <v>38.200000000000003</v>
      </c>
      <c r="R17" s="55">
        <v>1992</v>
      </c>
      <c r="S17" s="55">
        <v>4</v>
      </c>
      <c r="T17" s="61">
        <v>38.799999999999997</v>
      </c>
      <c r="U17" s="61">
        <v>2010</v>
      </c>
      <c r="V17" s="61">
        <v>16</v>
      </c>
      <c r="W17" s="55">
        <v>37.200000000000003</v>
      </c>
      <c r="X17" s="55">
        <v>2015</v>
      </c>
      <c r="Y17" s="55">
        <v>6</v>
      </c>
      <c r="Z17" s="61">
        <v>37.5</v>
      </c>
      <c r="AA17" s="61">
        <v>1990</v>
      </c>
      <c r="AB17" s="61">
        <v>4</v>
      </c>
      <c r="AC17" s="55">
        <v>38.700000000000003</v>
      </c>
      <c r="AD17" s="55">
        <v>1997</v>
      </c>
      <c r="AE17" s="55">
        <v>30</v>
      </c>
      <c r="AF17" s="61">
        <v>38.4</v>
      </c>
      <c r="AG17" s="61">
        <v>1997</v>
      </c>
      <c r="AH17" s="61">
        <v>14</v>
      </c>
      <c r="AI17" s="55">
        <v>38.200000000000003</v>
      </c>
      <c r="AJ17" s="55">
        <v>1997</v>
      </c>
      <c r="AK17" s="55">
        <v>6</v>
      </c>
      <c r="AL17" s="61">
        <v>36.799999999999997</v>
      </c>
      <c r="AM17" s="61">
        <v>1997</v>
      </c>
      <c r="AN17" s="61">
        <v>3</v>
      </c>
      <c r="AO17" s="55">
        <v>37</v>
      </c>
      <c r="AP17" s="55">
        <v>1997</v>
      </c>
      <c r="AQ17" s="55">
        <v>8</v>
      </c>
    </row>
    <row r="18" spans="1:43" x14ac:dyDescent="0.2">
      <c r="A18" s="55">
        <v>27015330</v>
      </c>
      <c r="B18" s="55" t="s">
        <v>205</v>
      </c>
      <c r="C18" s="55" t="s">
        <v>43</v>
      </c>
      <c r="D18" s="55" t="s">
        <v>198</v>
      </c>
      <c r="E18" s="55">
        <v>6.2246389000000004</v>
      </c>
      <c r="F18" s="55">
        <v>-75.588200000000001</v>
      </c>
      <c r="G18" s="55">
        <v>1492</v>
      </c>
      <c r="H18" s="61">
        <v>33.700000000000003</v>
      </c>
      <c r="I18" s="61">
        <v>2024</v>
      </c>
      <c r="J18" s="61">
        <v>23</v>
      </c>
      <c r="K18" s="55">
        <v>33.6</v>
      </c>
      <c r="L18" s="55">
        <v>2016</v>
      </c>
      <c r="M18" s="55">
        <v>16</v>
      </c>
      <c r="N18" s="61">
        <v>33.700000000000003</v>
      </c>
      <c r="O18" s="61">
        <v>2024</v>
      </c>
      <c r="P18" s="61">
        <v>18</v>
      </c>
      <c r="Q18" s="55">
        <v>33.4</v>
      </c>
      <c r="R18" s="55">
        <v>2010</v>
      </c>
      <c r="S18" s="55">
        <v>22</v>
      </c>
      <c r="T18" s="61">
        <v>33.6</v>
      </c>
      <c r="U18" s="61">
        <v>2019</v>
      </c>
      <c r="V18" s="61">
        <v>5</v>
      </c>
      <c r="W18" s="55">
        <v>33.1</v>
      </c>
      <c r="X18" s="55">
        <v>2024</v>
      </c>
      <c r="Y18" s="55">
        <v>1</v>
      </c>
      <c r="Z18" s="61">
        <v>33.200000000000003</v>
      </c>
      <c r="AA18" s="61">
        <v>2024</v>
      </c>
      <c r="AB18" s="61">
        <v>29</v>
      </c>
      <c r="AC18" s="55">
        <v>33.6</v>
      </c>
      <c r="AD18" s="55">
        <v>1986</v>
      </c>
      <c r="AE18" s="55">
        <v>9</v>
      </c>
      <c r="AF18" s="61">
        <v>33.1</v>
      </c>
      <c r="AG18" s="61">
        <v>1972</v>
      </c>
      <c r="AH18" s="61">
        <v>12</v>
      </c>
      <c r="AI18" s="55">
        <v>31.9</v>
      </c>
      <c r="AJ18" s="55">
        <v>2009</v>
      </c>
      <c r="AK18" s="55">
        <v>9</v>
      </c>
      <c r="AL18" s="61">
        <v>31.2</v>
      </c>
      <c r="AM18" s="61">
        <v>1997</v>
      </c>
      <c r="AN18" s="61">
        <v>22</v>
      </c>
      <c r="AO18" s="55">
        <v>32.799999999999997</v>
      </c>
      <c r="AP18" s="55">
        <v>1972</v>
      </c>
      <c r="AQ18" s="55">
        <v>11</v>
      </c>
    </row>
    <row r="19" spans="1:43" x14ac:dyDescent="0.2">
      <c r="A19" s="55">
        <v>23085270</v>
      </c>
      <c r="B19" s="55" t="s">
        <v>206</v>
      </c>
      <c r="C19" s="55" t="s">
        <v>45</v>
      </c>
      <c r="D19" s="55" t="s">
        <v>198</v>
      </c>
      <c r="E19" s="55">
        <v>6.1686110999999997</v>
      </c>
      <c r="F19" s="55">
        <v>-75.426111110999997</v>
      </c>
      <c r="G19" s="55">
        <v>2073</v>
      </c>
      <c r="H19" s="61">
        <v>26.7</v>
      </c>
      <c r="I19" s="61">
        <v>2024</v>
      </c>
      <c r="J19" s="61">
        <v>24</v>
      </c>
      <c r="K19" s="55">
        <v>27.8</v>
      </c>
      <c r="L19" s="55">
        <v>1998</v>
      </c>
      <c r="M19" s="55">
        <v>2</v>
      </c>
      <c r="N19" s="61">
        <v>26.8</v>
      </c>
      <c r="O19" s="61">
        <v>1992</v>
      </c>
      <c r="P19" s="61">
        <v>23</v>
      </c>
      <c r="Q19" s="55">
        <v>26.3</v>
      </c>
      <c r="R19" s="55">
        <v>2024</v>
      </c>
      <c r="S19" s="55">
        <v>8</v>
      </c>
      <c r="T19" s="61">
        <v>27.3</v>
      </c>
      <c r="U19" s="61">
        <v>2024</v>
      </c>
      <c r="V19" s="61">
        <v>13</v>
      </c>
      <c r="W19" s="55">
        <v>26.8</v>
      </c>
      <c r="X19" s="55">
        <v>2024</v>
      </c>
      <c r="Y19" s="55">
        <v>2</v>
      </c>
      <c r="Z19" s="61">
        <v>25.8</v>
      </c>
      <c r="AA19" s="61">
        <v>2024</v>
      </c>
      <c r="AB19" s="61">
        <v>29</v>
      </c>
      <c r="AC19" s="55">
        <v>25.9</v>
      </c>
      <c r="AD19" s="55">
        <v>2023</v>
      </c>
      <c r="AE19" s="55">
        <v>5</v>
      </c>
      <c r="AF19" s="61">
        <v>26.9</v>
      </c>
      <c r="AG19" s="61">
        <v>2024</v>
      </c>
      <c r="AH19" s="61">
        <v>16</v>
      </c>
      <c r="AI19" s="55">
        <v>25.6</v>
      </c>
      <c r="AJ19" s="55">
        <v>2023</v>
      </c>
      <c r="AK19" s="55">
        <v>1</v>
      </c>
      <c r="AL19" s="61">
        <v>25.9</v>
      </c>
      <c r="AM19" s="61">
        <v>2023</v>
      </c>
      <c r="AN19" s="61">
        <v>14</v>
      </c>
      <c r="AO19" s="55">
        <v>25.6</v>
      </c>
      <c r="AP19" s="55">
        <v>1997</v>
      </c>
      <c r="AQ19" s="55">
        <v>27</v>
      </c>
    </row>
    <row r="20" spans="1:43" x14ac:dyDescent="0.2">
      <c r="A20" s="55">
        <v>26155110</v>
      </c>
      <c r="B20" s="55" t="s">
        <v>207</v>
      </c>
      <c r="C20" s="55" t="s">
        <v>47</v>
      </c>
      <c r="D20" s="55" t="s">
        <v>208</v>
      </c>
      <c r="E20" s="55">
        <v>5.0297777779999997</v>
      </c>
      <c r="F20" s="55">
        <v>-75.469916667000007</v>
      </c>
      <c r="G20" s="55">
        <v>2104</v>
      </c>
      <c r="H20" s="61">
        <v>27</v>
      </c>
      <c r="I20" s="61">
        <v>2001</v>
      </c>
      <c r="J20" s="61">
        <v>29</v>
      </c>
      <c r="K20" s="55">
        <v>27.4</v>
      </c>
      <c r="L20" s="55">
        <v>1983</v>
      </c>
      <c r="M20" s="55">
        <v>26</v>
      </c>
      <c r="N20" s="61">
        <v>26.2</v>
      </c>
      <c r="O20" s="61">
        <v>1983</v>
      </c>
      <c r="P20" s="61">
        <v>23</v>
      </c>
      <c r="Q20" s="55">
        <v>26.6</v>
      </c>
      <c r="R20" s="55">
        <v>2017</v>
      </c>
      <c r="S20" s="55">
        <v>25</v>
      </c>
      <c r="T20" s="61">
        <v>26</v>
      </c>
      <c r="U20" s="61">
        <v>1998</v>
      </c>
      <c r="V20" s="61">
        <v>20</v>
      </c>
      <c r="W20" s="55">
        <v>25.8</v>
      </c>
      <c r="X20" s="55">
        <v>2015</v>
      </c>
      <c r="Y20" s="55">
        <v>24</v>
      </c>
      <c r="Z20" s="61">
        <v>26.2</v>
      </c>
      <c r="AA20" s="61">
        <v>1997</v>
      </c>
      <c r="AB20" s="61">
        <v>24</v>
      </c>
      <c r="AC20" s="55">
        <v>28</v>
      </c>
      <c r="AD20" s="55">
        <v>2000</v>
      </c>
      <c r="AE20" s="55">
        <v>23</v>
      </c>
      <c r="AF20" s="61">
        <v>28</v>
      </c>
      <c r="AG20" s="61">
        <v>2015</v>
      </c>
      <c r="AH20" s="61">
        <v>8</v>
      </c>
      <c r="AI20" s="55">
        <v>25</v>
      </c>
      <c r="AJ20" s="55">
        <v>1982</v>
      </c>
      <c r="AK20" s="55">
        <v>30</v>
      </c>
      <c r="AL20" s="61">
        <v>25</v>
      </c>
      <c r="AM20" s="61">
        <v>2000</v>
      </c>
      <c r="AN20" s="61">
        <v>4</v>
      </c>
      <c r="AO20" s="55">
        <v>28</v>
      </c>
      <c r="AP20" s="55">
        <v>2000</v>
      </c>
      <c r="AQ20" s="55">
        <v>13</v>
      </c>
    </row>
    <row r="21" spans="1:43" x14ac:dyDescent="0.2">
      <c r="A21" s="55">
        <v>26135040</v>
      </c>
      <c r="B21" s="55" t="s">
        <v>209</v>
      </c>
      <c r="C21" s="55" t="s">
        <v>49</v>
      </c>
      <c r="D21" s="55" t="s">
        <v>210</v>
      </c>
      <c r="E21" s="55">
        <v>4.8158611110000002</v>
      </c>
      <c r="F21" s="55">
        <v>-75.737222222</v>
      </c>
      <c r="G21" s="55">
        <v>1342</v>
      </c>
      <c r="H21" s="61">
        <v>32.700000000000003</v>
      </c>
      <c r="I21" s="61">
        <v>1998</v>
      </c>
      <c r="J21" s="61">
        <v>29</v>
      </c>
      <c r="K21" s="55">
        <v>33.5</v>
      </c>
      <c r="L21" s="55">
        <v>1998</v>
      </c>
      <c r="M21" s="55">
        <v>1</v>
      </c>
      <c r="N21" s="61">
        <v>33.299999999999997</v>
      </c>
      <c r="O21" s="61">
        <v>2016</v>
      </c>
      <c r="P21" s="61">
        <v>25</v>
      </c>
      <c r="Q21" s="55">
        <v>31.3</v>
      </c>
      <c r="R21" s="55">
        <v>2016</v>
      </c>
      <c r="S21" s="55">
        <v>6</v>
      </c>
      <c r="T21" s="61">
        <v>31.2</v>
      </c>
      <c r="U21" s="61">
        <v>2015</v>
      </c>
      <c r="V21" s="61">
        <v>12</v>
      </c>
      <c r="W21" s="55">
        <v>32.799999999999997</v>
      </c>
      <c r="X21" s="55">
        <v>2015</v>
      </c>
      <c r="Y21" s="55">
        <v>24</v>
      </c>
      <c r="Z21" s="61">
        <v>32.5</v>
      </c>
      <c r="AA21" s="61">
        <v>1997</v>
      </c>
      <c r="AB21" s="61">
        <v>24</v>
      </c>
      <c r="AC21" s="55">
        <v>32.6</v>
      </c>
      <c r="AD21" s="55">
        <v>2019</v>
      </c>
      <c r="AE21" s="55">
        <v>27</v>
      </c>
      <c r="AF21" s="61">
        <v>32.799999999999997</v>
      </c>
      <c r="AG21" s="61">
        <v>2019</v>
      </c>
      <c r="AH21" s="61">
        <v>3</v>
      </c>
      <c r="AI21" s="55">
        <v>31.3</v>
      </c>
      <c r="AJ21" s="55">
        <v>2015</v>
      </c>
      <c r="AK21" s="55">
        <v>4</v>
      </c>
      <c r="AL21" s="61">
        <v>29.9</v>
      </c>
      <c r="AM21" s="61">
        <v>2009</v>
      </c>
      <c r="AN21" s="61">
        <v>26</v>
      </c>
      <c r="AO21" s="55">
        <v>31.6</v>
      </c>
      <c r="AP21" s="55">
        <v>2015</v>
      </c>
      <c r="AQ21" s="55">
        <v>30</v>
      </c>
    </row>
    <row r="22" spans="1:43" x14ac:dyDescent="0.2">
      <c r="A22" s="55">
        <v>26125061</v>
      </c>
      <c r="B22" s="55" t="s">
        <v>211</v>
      </c>
      <c r="C22" s="55" t="s">
        <v>212</v>
      </c>
      <c r="D22" s="55" t="s">
        <v>213</v>
      </c>
      <c r="E22" s="55">
        <v>4.454722222</v>
      </c>
      <c r="F22" s="55">
        <v>-75.766388890000002</v>
      </c>
      <c r="G22" s="55">
        <v>1229</v>
      </c>
      <c r="H22" s="61">
        <v>33.200000000000003</v>
      </c>
      <c r="I22" s="61">
        <v>1978</v>
      </c>
      <c r="J22" s="61">
        <v>31</v>
      </c>
      <c r="K22" s="55">
        <v>34</v>
      </c>
      <c r="L22" s="55">
        <v>2020</v>
      </c>
      <c r="M22" s="55">
        <v>17</v>
      </c>
      <c r="N22" s="61">
        <v>33</v>
      </c>
      <c r="O22" s="61">
        <v>2016</v>
      </c>
      <c r="P22" s="61">
        <v>25</v>
      </c>
      <c r="Q22" s="55">
        <v>32.200000000000003</v>
      </c>
      <c r="R22" s="55">
        <v>2010</v>
      </c>
      <c r="S22" s="55">
        <v>22</v>
      </c>
      <c r="T22" s="61">
        <v>32</v>
      </c>
      <c r="U22" s="61">
        <v>2016</v>
      </c>
      <c r="V22" s="61">
        <v>15</v>
      </c>
      <c r="W22" s="55">
        <v>34.200000000000003</v>
      </c>
      <c r="X22" s="55">
        <v>2015</v>
      </c>
      <c r="Y22" s="55">
        <v>24</v>
      </c>
      <c r="Z22" s="61">
        <v>34.200000000000003</v>
      </c>
      <c r="AA22" s="61">
        <v>2015</v>
      </c>
      <c r="AB22" s="61">
        <v>3</v>
      </c>
      <c r="AC22" s="55">
        <v>34.4</v>
      </c>
      <c r="AD22" s="55">
        <v>2019</v>
      </c>
      <c r="AE22" s="55">
        <v>27</v>
      </c>
      <c r="AF22" s="61">
        <v>35</v>
      </c>
      <c r="AG22" s="61">
        <v>2015</v>
      </c>
      <c r="AH22" s="61">
        <v>15</v>
      </c>
      <c r="AI22" s="55">
        <v>32.799999999999997</v>
      </c>
      <c r="AJ22" s="55">
        <v>2015</v>
      </c>
      <c r="AK22" s="55">
        <v>4</v>
      </c>
      <c r="AL22" s="61">
        <v>31</v>
      </c>
      <c r="AM22" s="61">
        <v>1978</v>
      </c>
      <c r="AN22" s="61">
        <v>28</v>
      </c>
      <c r="AO22" s="55">
        <v>33</v>
      </c>
      <c r="AP22" s="55">
        <v>1980</v>
      </c>
      <c r="AQ22" s="55">
        <v>7</v>
      </c>
    </row>
    <row r="23" spans="1:43" x14ac:dyDescent="0.2">
      <c r="A23" s="55">
        <v>21245040</v>
      </c>
      <c r="B23" s="55" t="s">
        <v>214</v>
      </c>
      <c r="C23" s="55" t="s">
        <v>52</v>
      </c>
      <c r="D23" s="55" t="s">
        <v>215</v>
      </c>
      <c r="E23" s="55">
        <v>4.424138889</v>
      </c>
      <c r="F23" s="55">
        <v>-75.139416670000003</v>
      </c>
      <c r="G23" s="55">
        <v>943</v>
      </c>
      <c r="H23" s="61">
        <v>36</v>
      </c>
      <c r="I23" s="61">
        <v>2016</v>
      </c>
      <c r="J23" s="61">
        <v>1</v>
      </c>
      <c r="K23" s="55">
        <v>35.9</v>
      </c>
      <c r="L23" s="55">
        <v>2020</v>
      </c>
      <c r="M23" s="55">
        <v>18</v>
      </c>
      <c r="N23" s="61">
        <v>35.9</v>
      </c>
      <c r="O23" s="61">
        <v>2024</v>
      </c>
      <c r="P23" s="61">
        <v>18</v>
      </c>
      <c r="Q23" s="55">
        <v>33.799999999999997</v>
      </c>
      <c r="R23" s="55">
        <v>2014</v>
      </c>
      <c r="S23" s="55">
        <v>13</v>
      </c>
      <c r="T23" s="61">
        <v>34</v>
      </c>
      <c r="U23" s="61">
        <v>2016</v>
      </c>
      <c r="V23" s="61">
        <v>22</v>
      </c>
      <c r="W23" s="55">
        <v>33.6</v>
      </c>
      <c r="X23" s="55">
        <v>2001</v>
      </c>
      <c r="Y23" s="55">
        <v>28</v>
      </c>
      <c r="Z23" s="61">
        <v>35.4</v>
      </c>
      <c r="AA23" s="61">
        <v>2015</v>
      </c>
      <c r="AB23" s="61">
        <v>25</v>
      </c>
      <c r="AC23" s="55">
        <v>36.4</v>
      </c>
      <c r="AD23" s="55">
        <v>1997</v>
      </c>
      <c r="AE23" s="55">
        <v>25</v>
      </c>
      <c r="AF23" s="61">
        <v>36.799999999999997</v>
      </c>
      <c r="AG23" s="61">
        <v>2015</v>
      </c>
      <c r="AH23" s="61">
        <v>16</v>
      </c>
      <c r="AI23" s="55">
        <v>36.5</v>
      </c>
      <c r="AJ23" s="55">
        <v>2009</v>
      </c>
      <c r="AK23" s="55">
        <v>9</v>
      </c>
      <c r="AL23" s="61">
        <v>32.4</v>
      </c>
      <c r="AM23" s="61">
        <v>2015</v>
      </c>
      <c r="AN23" s="61">
        <v>14</v>
      </c>
      <c r="AO23" s="55">
        <v>35.700000000000003</v>
      </c>
      <c r="AP23" s="55">
        <v>2015</v>
      </c>
      <c r="AQ23" s="55">
        <v>31</v>
      </c>
    </row>
    <row r="24" spans="1:43" x14ac:dyDescent="0.2">
      <c r="A24" s="55">
        <v>21205791</v>
      </c>
      <c r="B24" s="55" t="s">
        <v>216</v>
      </c>
      <c r="C24" s="55" t="s">
        <v>217</v>
      </c>
      <c r="D24" s="55" t="s">
        <v>218</v>
      </c>
      <c r="E24" s="55">
        <v>4.7055829999999998</v>
      </c>
      <c r="F24" s="55">
        <v>-74.150666999999999</v>
      </c>
      <c r="G24" s="55">
        <v>2547</v>
      </c>
      <c r="H24" s="61">
        <v>24.9</v>
      </c>
      <c r="I24" s="61">
        <v>1995</v>
      </c>
      <c r="J24" s="61">
        <v>7</v>
      </c>
      <c r="K24" s="55">
        <v>24.8</v>
      </c>
      <c r="L24" s="55">
        <v>1995</v>
      </c>
      <c r="M24" s="55">
        <v>12</v>
      </c>
      <c r="N24" s="61">
        <v>24.9</v>
      </c>
      <c r="O24" s="61">
        <v>1992</v>
      </c>
      <c r="P24" s="61">
        <v>23</v>
      </c>
      <c r="Q24" s="55">
        <v>23.2</v>
      </c>
      <c r="R24" s="55">
        <v>1992</v>
      </c>
      <c r="S24" s="55">
        <v>4</v>
      </c>
      <c r="T24" s="61">
        <v>23.8</v>
      </c>
      <c r="U24" s="61">
        <v>2015</v>
      </c>
      <c r="V24" s="61">
        <v>2</v>
      </c>
      <c r="W24" s="55">
        <v>23.1</v>
      </c>
      <c r="X24" s="55">
        <v>1997</v>
      </c>
      <c r="Y24" s="55">
        <v>29</v>
      </c>
      <c r="Z24" s="61">
        <v>22.4</v>
      </c>
      <c r="AA24" s="61">
        <v>1996</v>
      </c>
      <c r="AB24" s="61">
        <v>25</v>
      </c>
      <c r="AC24" s="55">
        <v>23.6</v>
      </c>
      <c r="AD24" s="55">
        <v>1979</v>
      </c>
      <c r="AE24" s="55">
        <v>1</v>
      </c>
      <c r="AF24" s="61">
        <v>23.3</v>
      </c>
      <c r="AG24" s="61">
        <v>1994</v>
      </c>
      <c r="AH24" s="61">
        <v>21</v>
      </c>
      <c r="AI24" s="55">
        <v>23.6</v>
      </c>
      <c r="AJ24" s="55">
        <v>1994</v>
      </c>
      <c r="AK24" s="55">
        <v>17</v>
      </c>
      <c r="AL24" s="61">
        <v>24</v>
      </c>
      <c r="AM24" s="61">
        <v>1997</v>
      </c>
      <c r="AN24" s="61">
        <v>29</v>
      </c>
      <c r="AO24" s="55">
        <v>23.8</v>
      </c>
      <c r="AP24" s="55">
        <v>1997</v>
      </c>
      <c r="AQ24" s="55">
        <v>21</v>
      </c>
    </row>
    <row r="25" spans="1:43" x14ac:dyDescent="0.2">
      <c r="A25" s="55">
        <v>24035130</v>
      </c>
      <c r="B25" s="55" t="s">
        <v>219</v>
      </c>
      <c r="C25" s="55" t="s">
        <v>55</v>
      </c>
      <c r="D25" s="55" t="s">
        <v>220</v>
      </c>
      <c r="E25" s="55">
        <v>5.5430774999999999</v>
      </c>
      <c r="F25" s="55">
        <v>-73.360813059999998</v>
      </c>
      <c r="G25" s="55">
        <v>2690</v>
      </c>
      <c r="H25" s="61">
        <v>25.2</v>
      </c>
      <c r="I25" s="61">
        <v>2021</v>
      </c>
      <c r="J25" s="61">
        <v>16</v>
      </c>
      <c r="K25" s="55">
        <v>26.8</v>
      </c>
      <c r="L25" s="55">
        <v>2024</v>
      </c>
      <c r="M25" s="55">
        <v>20</v>
      </c>
      <c r="N25" s="61">
        <v>26.6</v>
      </c>
      <c r="O25" s="61">
        <v>2021</v>
      </c>
      <c r="P25" s="61">
        <v>10</v>
      </c>
      <c r="Q25" s="55">
        <v>24.4</v>
      </c>
      <c r="R25" s="55">
        <v>1996</v>
      </c>
      <c r="S25" s="55">
        <v>10</v>
      </c>
      <c r="T25" s="61">
        <v>23</v>
      </c>
      <c r="U25" s="61">
        <v>2005</v>
      </c>
      <c r="V25" s="61">
        <v>20</v>
      </c>
      <c r="W25" s="55">
        <v>21.6</v>
      </c>
      <c r="X25" s="55">
        <v>2008</v>
      </c>
      <c r="Y25" s="55">
        <v>20</v>
      </c>
      <c r="Z25" s="61">
        <v>21.4</v>
      </c>
      <c r="AA25" s="61">
        <v>2017</v>
      </c>
      <c r="AB25" s="61">
        <v>16</v>
      </c>
      <c r="AC25" s="55">
        <v>22.4</v>
      </c>
      <c r="AD25" s="55">
        <v>2023</v>
      </c>
      <c r="AE25" s="55">
        <v>21</v>
      </c>
      <c r="AF25" s="61">
        <v>23.4</v>
      </c>
      <c r="AG25" s="61">
        <v>1995</v>
      </c>
      <c r="AH25" s="61">
        <v>12</v>
      </c>
      <c r="AI25" s="55">
        <v>24</v>
      </c>
      <c r="AJ25" s="55">
        <v>2017</v>
      </c>
      <c r="AK25" s="55">
        <v>28</v>
      </c>
      <c r="AL25" s="61">
        <v>24.4</v>
      </c>
      <c r="AM25" s="61">
        <v>2023</v>
      </c>
      <c r="AN25" s="61">
        <v>22</v>
      </c>
      <c r="AO25" s="55">
        <v>23.8</v>
      </c>
      <c r="AP25" s="55">
        <v>1980</v>
      </c>
      <c r="AQ25" s="55">
        <v>17</v>
      </c>
    </row>
    <row r="26" spans="1:43" x14ac:dyDescent="0.2">
      <c r="A26" s="55">
        <v>26075040</v>
      </c>
      <c r="B26" s="55" t="s">
        <v>221</v>
      </c>
      <c r="C26" s="55" t="s">
        <v>56</v>
      </c>
      <c r="D26" s="55" t="s">
        <v>222</v>
      </c>
      <c r="E26" s="55">
        <v>3.5366888890000001</v>
      </c>
      <c r="F26" s="55">
        <v>-76.386638888999997</v>
      </c>
      <c r="G26" s="55">
        <v>970</v>
      </c>
      <c r="H26" s="61">
        <v>34.700000000000003</v>
      </c>
      <c r="I26" s="61">
        <v>2019</v>
      </c>
      <c r="J26" s="61">
        <v>1</v>
      </c>
      <c r="K26" s="55">
        <v>33.9</v>
      </c>
      <c r="L26" s="55">
        <v>2019</v>
      </c>
      <c r="M26" s="55">
        <v>6</v>
      </c>
      <c r="N26" s="61">
        <v>34.799999999999997</v>
      </c>
      <c r="O26" s="61">
        <v>2019</v>
      </c>
      <c r="P26" s="61">
        <v>9</v>
      </c>
      <c r="Q26" s="55">
        <v>32.4</v>
      </c>
      <c r="R26" s="55">
        <v>2019</v>
      </c>
      <c r="S26" s="55">
        <v>14</v>
      </c>
      <c r="T26" s="61">
        <v>33.200000000000003</v>
      </c>
      <c r="U26" s="61">
        <v>2019</v>
      </c>
      <c r="V26" s="61">
        <v>5</v>
      </c>
      <c r="W26" s="55">
        <v>33.200000000000003</v>
      </c>
      <c r="X26" s="55">
        <v>2019</v>
      </c>
      <c r="Y26" s="55">
        <v>5</v>
      </c>
      <c r="Z26" s="61">
        <v>34.5</v>
      </c>
      <c r="AA26" s="61">
        <v>2019</v>
      </c>
      <c r="AB26" s="61">
        <v>17</v>
      </c>
      <c r="AC26" s="55">
        <v>36.1</v>
      </c>
      <c r="AD26" s="55">
        <v>2019</v>
      </c>
      <c r="AE26" s="55">
        <v>27</v>
      </c>
      <c r="AF26" s="61">
        <v>35.1</v>
      </c>
      <c r="AG26" s="61">
        <v>2019</v>
      </c>
      <c r="AH26" s="61">
        <v>8</v>
      </c>
      <c r="AI26" s="55">
        <v>33.200000000000003</v>
      </c>
      <c r="AJ26" s="55">
        <v>2018</v>
      </c>
      <c r="AK26" s="55">
        <v>27</v>
      </c>
      <c r="AL26" s="61">
        <v>32.6</v>
      </c>
      <c r="AM26" s="61">
        <v>2019</v>
      </c>
      <c r="AN26" s="61">
        <v>7</v>
      </c>
      <c r="AO26" s="55">
        <v>33.700000000000003</v>
      </c>
      <c r="AP26" s="55">
        <v>2019</v>
      </c>
      <c r="AQ26" s="55">
        <v>19</v>
      </c>
    </row>
    <row r="27" spans="1:43" x14ac:dyDescent="0.2">
      <c r="A27" s="55">
        <v>26035030</v>
      </c>
      <c r="B27" s="55" t="s">
        <v>223</v>
      </c>
      <c r="C27" s="55" t="s">
        <v>224</v>
      </c>
      <c r="D27" s="55" t="s">
        <v>113</v>
      </c>
      <c r="E27" s="55"/>
      <c r="F27" s="55"/>
      <c r="G27" s="55"/>
      <c r="H27" s="61"/>
      <c r="I27" s="61"/>
      <c r="J27" s="61"/>
      <c r="K27" s="55"/>
      <c r="L27" s="55"/>
      <c r="M27" s="55"/>
      <c r="N27" s="61"/>
      <c r="O27" s="61"/>
      <c r="P27" s="61"/>
      <c r="Q27" s="55"/>
      <c r="R27" s="55"/>
      <c r="S27" s="55"/>
      <c r="T27" s="61"/>
      <c r="U27" s="61"/>
      <c r="V27" s="61"/>
      <c r="W27" s="55"/>
      <c r="X27" s="55"/>
      <c r="Y27" s="55"/>
      <c r="Z27" s="61"/>
      <c r="AA27" s="61"/>
      <c r="AB27" s="61"/>
      <c r="AC27" s="55"/>
      <c r="AD27" s="55"/>
      <c r="AE27" s="55"/>
      <c r="AF27" s="61"/>
      <c r="AG27" s="61"/>
      <c r="AH27" s="61"/>
      <c r="AI27" s="55"/>
      <c r="AJ27" s="55"/>
      <c r="AK27" s="55"/>
      <c r="AL27" s="61"/>
      <c r="AM27" s="61"/>
      <c r="AN27" s="61"/>
      <c r="AO27" s="55"/>
      <c r="AP27" s="55"/>
      <c r="AQ27" s="55"/>
    </row>
    <row r="28" spans="1:43" x14ac:dyDescent="0.2">
      <c r="A28" s="55">
        <v>21115020</v>
      </c>
      <c r="B28" s="55" t="s">
        <v>225</v>
      </c>
      <c r="C28" s="55" t="s">
        <v>59</v>
      </c>
      <c r="D28" s="55" t="s">
        <v>226</v>
      </c>
      <c r="E28" s="55">
        <v>2.94875</v>
      </c>
      <c r="F28" s="55">
        <v>-75.293055559999999</v>
      </c>
      <c r="G28" s="55">
        <v>439</v>
      </c>
      <c r="H28" s="61">
        <v>39.200000000000003</v>
      </c>
      <c r="I28" s="61">
        <v>2024</v>
      </c>
      <c r="J28" s="61">
        <v>23</v>
      </c>
      <c r="K28" s="55">
        <v>39.6</v>
      </c>
      <c r="L28" s="55">
        <v>1998</v>
      </c>
      <c r="M28" s="55">
        <v>3</v>
      </c>
      <c r="N28" s="61">
        <v>39.700000000000003</v>
      </c>
      <c r="O28" s="61">
        <v>2010</v>
      </c>
      <c r="P28" s="61">
        <v>24</v>
      </c>
      <c r="Q28" s="55">
        <v>38.700000000000003</v>
      </c>
      <c r="R28" s="55">
        <v>2010</v>
      </c>
      <c r="S28" s="55">
        <v>2</v>
      </c>
      <c r="T28" s="61">
        <v>38</v>
      </c>
      <c r="U28" s="61">
        <v>1980</v>
      </c>
      <c r="V28" s="61">
        <v>11</v>
      </c>
      <c r="W28" s="55">
        <v>37.9</v>
      </c>
      <c r="X28" s="55">
        <v>1983</v>
      </c>
      <c r="Y28" s="55">
        <v>19</v>
      </c>
      <c r="Z28" s="61">
        <v>38.6</v>
      </c>
      <c r="AA28" s="61">
        <v>1983</v>
      </c>
      <c r="AB28" s="61">
        <v>28</v>
      </c>
      <c r="AC28" s="55">
        <v>39</v>
      </c>
      <c r="AD28" s="55">
        <v>2001</v>
      </c>
      <c r="AE28" s="55">
        <v>30</v>
      </c>
      <c r="AF28" s="61">
        <v>40.5</v>
      </c>
      <c r="AG28" s="61">
        <v>2024</v>
      </c>
      <c r="AH28" s="61">
        <v>15</v>
      </c>
      <c r="AI28" s="55">
        <v>40</v>
      </c>
      <c r="AJ28" s="55">
        <v>2023</v>
      </c>
      <c r="AK28" s="55">
        <v>2</v>
      </c>
      <c r="AL28" s="61">
        <v>37.700000000000003</v>
      </c>
      <c r="AM28" s="61">
        <v>2023</v>
      </c>
      <c r="AN28" s="61">
        <v>8</v>
      </c>
      <c r="AO28" s="55">
        <v>38.4</v>
      </c>
      <c r="AP28" s="55">
        <v>2023</v>
      </c>
      <c r="AQ28" s="55">
        <v>12</v>
      </c>
    </row>
    <row r="29" spans="1:43" x14ac:dyDescent="0.2">
      <c r="A29" s="55">
        <v>52045020</v>
      </c>
      <c r="B29" s="55" t="s">
        <v>227</v>
      </c>
      <c r="C29" s="55" t="s">
        <v>228</v>
      </c>
      <c r="D29" s="55" t="s">
        <v>229</v>
      </c>
      <c r="E29" s="55">
        <v>1.394083333</v>
      </c>
      <c r="F29" s="55">
        <v>-77.290861109999994</v>
      </c>
      <c r="G29" s="55">
        <v>1796</v>
      </c>
      <c r="H29" s="61">
        <v>29.8</v>
      </c>
      <c r="I29" s="61">
        <v>1998</v>
      </c>
      <c r="J29" s="61">
        <v>23</v>
      </c>
      <c r="K29" s="55">
        <v>31</v>
      </c>
      <c r="L29" s="55">
        <v>2016</v>
      </c>
      <c r="M29" s="55">
        <v>20</v>
      </c>
      <c r="N29" s="61">
        <v>30.3</v>
      </c>
      <c r="O29" s="61">
        <v>2016</v>
      </c>
      <c r="P29" s="61">
        <v>29</v>
      </c>
      <c r="Q29" s="55">
        <v>30</v>
      </c>
      <c r="R29" s="55">
        <v>2016</v>
      </c>
      <c r="S29" s="55">
        <v>21</v>
      </c>
      <c r="T29" s="61">
        <v>29.2</v>
      </c>
      <c r="U29" s="61">
        <v>2023</v>
      </c>
      <c r="V29" s="61">
        <v>18</v>
      </c>
      <c r="W29" s="55">
        <v>29.4</v>
      </c>
      <c r="X29" s="55">
        <v>2013</v>
      </c>
      <c r="Y29" s="55">
        <v>26</v>
      </c>
      <c r="Z29" s="61">
        <v>30.2</v>
      </c>
      <c r="AA29" s="61">
        <v>2015</v>
      </c>
      <c r="AB29" s="61">
        <v>1</v>
      </c>
      <c r="AC29" s="55">
        <v>31.3</v>
      </c>
      <c r="AD29" s="55">
        <v>2016</v>
      </c>
      <c r="AE29" s="55">
        <v>6</v>
      </c>
      <c r="AF29" s="61">
        <v>31.2</v>
      </c>
      <c r="AG29" s="61">
        <v>2013</v>
      </c>
      <c r="AH29" s="61">
        <v>21</v>
      </c>
      <c r="AI29" s="55">
        <v>31.3</v>
      </c>
      <c r="AJ29" s="55">
        <v>2012</v>
      </c>
      <c r="AK29" s="55">
        <v>3</v>
      </c>
      <c r="AL29" s="61">
        <v>29.7</v>
      </c>
      <c r="AM29" s="61">
        <v>2019</v>
      </c>
      <c r="AN29" s="61">
        <v>3</v>
      </c>
      <c r="AO29" s="55">
        <v>29.7</v>
      </c>
      <c r="AP29" s="55">
        <v>2015</v>
      </c>
      <c r="AQ29" s="55">
        <v>31</v>
      </c>
    </row>
    <row r="30" spans="1:43" x14ac:dyDescent="0.2">
      <c r="A30" s="55">
        <v>52055210</v>
      </c>
      <c r="B30" s="55" t="s">
        <v>230</v>
      </c>
      <c r="C30" s="55" t="s">
        <v>61</v>
      </c>
      <c r="D30" s="55" t="s">
        <v>229</v>
      </c>
      <c r="E30" s="55">
        <v>1.1599999999999999</v>
      </c>
      <c r="F30" s="55">
        <v>-77.278805559999995</v>
      </c>
      <c r="G30" s="55">
        <v>2820</v>
      </c>
      <c r="H30" s="61">
        <v>23.6</v>
      </c>
      <c r="I30" s="61">
        <v>2016</v>
      </c>
      <c r="J30" s="61">
        <v>27</v>
      </c>
      <c r="K30" s="55">
        <v>22.8</v>
      </c>
      <c r="L30" s="55">
        <v>2016</v>
      </c>
      <c r="M30" s="55">
        <v>27</v>
      </c>
      <c r="N30" s="61">
        <v>24</v>
      </c>
      <c r="O30" s="61">
        <v>2024</v>
      </c>
      <c r="P30" s="61">
        <v>20</v>
      </c>
      <c r="Q30" s="55">
        <v>23.2</v>
      </c>
      <c r="R30" s="55">
        <v>2016</v>
      </c>
      <c r="S30" s="55">
        <v>14</v>
      </c>
      <c r="T30" s="61">
        <v>22.8</v>
      </c>
      <c r="U30" s="61">
        <v>2016</v>
      </c>
      <c r="V30" s="61">
        <v>30</v>
      </c>
      <c r="W30" s="55">
        <v>22.2</v>
      </c>
      <c r="X30" s="55">
        <v>2024</v>
      </c>
      <c r="Y30" s="55">
        <v>2</v>
      </c>
      <c r="Z30" s="61">
        <v>21.8</v>
      </c>
      <c r="AA30" s="61">
        <v>2017</v>
      </c>
      <c r="AB30" s="61">
        <v>16</v>
      </c>
      <c r="AC30" s="55">
        <v>22.2</v>
      </c>
      <c r="AD30" s="55">
        <v>2023</v>
      </c>
      <c r="AE30" s="55">
        <v>20</v>
      </c>
      <c r="AF30" s="61">
        <v>23.4</v>
      </c>
      <c r="AG30" s="61">
        <v>2023</v>
      </c>
      <c r="AH30" s="61">
        <v>27</v>
      </c>
      <c r="AI30" s="55">
        <v>23.8</v>
      </c>
      <c r="AJ30" s="55">
        <v>2023</v>
      </c>
      <c r="AK30" s="55">
        <v>7</v>
      </c>
      <c r="AL30" s="61">
        <v>22.8</v>
      </c>
      <c r="AM30" s="61">
        <v>2020</v>
      </c>
      <c r="AN30" s="61">
        <v>4</v>
      </c>
      <c r="AO30" s="55">
        <v>23.2</v>
      </c>
      <c r="AP30" s="55">
        <v>2025</v>
      </c>
      <c r="AQ30" s="55">
        <v>15</v>
      </c>
    </row>
    <row r="31" spans="1:43" x14ac:dyDescent="0.2">
      <c r="A31" s="55">
        <v>52055230</v>
      </c>
      <c r="B31" s="55" t="s">
        <v>231</v>
      </c>
      <c r="C31" s="55" t="s">
        <v>232</v>
      </c>
      <c r="D31" s="55" t="s">
        <v>229</v>
      </c>
      <c r="E31" s="55">
        <v>0.85708333299999995</v>
      </c>
      <c r="F31" s="55">
        <v>-77.677750000000003</v>
      </c>
      <c r="G31" s="55">
        <v>2961</v>
      </c>
      <c r="H31" s="61">
        <v>23.4</v>
      </c>
      <c r="I31" s="61">
        <v>2016</v>
      </c>
      <c r="J31" s="61">
        <v>27</v>
      </c>
      <c r="K31" s="55">
        <v>22.4</v>
      </c>
      <c r="L31" s="55">
        <v>1995</v>
      </c>
      <c r="M31" s="55">
        <v>9</v>
      </c>
      <c r="N31" s="61">
        <v>22.4</v>
      </c>
      <c r="O31" s="61">
        <v>2016</v>
      </c>
      <c r="P31" s="61">
        <v>9</v>
      </c>
      <c r="Q31" s="55">
        <v>22.4</v>
      </c>
      <c r="R31" s="55">
        <v>2010</v>
      </c>
      <c r="S31" s="55">
        <v>2</v>
      </c>
      <c r="T31" s="61">
        <v>21</v>
      </c>
      <c r="U31" s="61">
        <v>2016</v>
      </c>
      <c r="V31" s="61">
        <v>6</v>
      </c>
      <c r="W31" s="55">
        <v>19.399999999999999</v>
      </c>
      <c r="X31" s="55">
        <v>2016</v>
      </c>
      <c r="Y31" s="55">
        <v>5</v>
      </c>
      <c r="Z31" s="61">
        <v>20</v>
      </c>
      <c r="AA31" s="61">
        <v>2017</v>
      </c>
      <c r="AB31" s="61">
        <v>16</v>
      </c>
      <c r="AC31" s="55">
        <v>20.6</v>
      </c>
      <c r="AD31" s="55">
        <v>2023</v>
      </c>
      <c r="AE31" s="55">
        <v>19</v>
      </c>
      <c r="AF31" s="61">
        <v>20.8</v>
      </c>
      <c r="AG31" s="61">
        <v>2010</v>
      </c>
      <c r="AH31" s="61">
        <v>29</v>
      </c>
      <c r="AI31" s="55">
        <v>21.4</v>
      </c>
      <c r="AJ31" s="55">
        <v>2001</v>
      </c>
      <c r="AK31" s="55">
        <v>19</v>
      </c>
      <c r="AL31" s="61">
        <v>21.6</v>
      </c>
      <c r="AM31" s="61">
        <v>2024</v>
      </c>
      <c r="AN31" s="61">
        <v>6</v>
      </c>
      <c r="AO31" s="55">
        <v>21.3</v>
      </c>
      <c r="AP31" s="55">
        <v>1985</v>
      </c>
      <c r="AQ31" s="55">
        <v>1</v>
      </c>
    </row>
    <row r="32" spans="1:43" x14ac:dyDescent="0.2">
      <c r="A32" s="55"/>
      <c r="B32" s="55"/>
      <c r="C32" s="55"/>
      <c r="D32" s="55"/>
      <c r="E32" s="55"/>
      <c r="F32" s="55"/>
      <c r="G32" s="55"/>
      <c r="H32" s="61"/>
      <c r="I32" s="61"/>
      <c r="J32" s="61"/>
      <c r="K32" s="55"/>
      <c r="L32" s="55"/>
      <c r="M32" s="55"/>
      <c r="N32" s="61"/>
      <c r="O32" s="61"/>
      <c r="P32" s="61"/>
      <c r="Q32" s="55"/>
      <c r="R32" s="55"/>
      <c r="S32" s="55"/>
      <c r="T32" s="61"/>
      <c r="U32" s="61"/>
      <c r="V32" s="61"/>
      <c r="W32" s="55"/>
      <c r="X32" s="55"/>
      <c r="Y32" s="55"/>
      <c r="Z32" s="61"/>
      <c r="AA32" s="61"/>
      <c r="AB32" s="61"/>
      <c r="AC32" s="55"/>
      <c r="AD32" s="55"/>
      <c r="AE32" s="55"/>
      <c r="AF32" s="61"/>
      <c r="AG32" s="61"/>
      <c r="AH32" s="61"/>
      <c r="AI32" s="55"/>
      <c r="AJ32" s="55"/>
      <c r="AK32" s="55"/>
      <c r="AL32" s="61"/>
      <c r="AM32" s="61"/>
      <c r="AN32" s="61"/>
      <c r="AO32" s="55"/>
      <c r="AP32" s="55"/>
      <c r="AQ32" s="55"/>
    </row>
    <row r="33" spans="1:43" x14ac:dyDescent="0.2">
      <c r="A33" s="55">
        <v>11045010</v>
      </c>
      <c r="B33" s="55" t="s">
        <v>233</v>
      </c>
      <c r="C33" s="55" t="s">
        <v>66</v>
      </c>
      <c r="D33" s="55" t="s">
        <v>234</v>
      </c>
      <c r="E33" s="55">
        <v>5.6905555559999996</v>
      </c>
      <c r="F33" s="55">
        <v>-76.643777779999994</v>
      </c>
      <c r="G33" s="55">
        <v>75</v>
      </c>
      <c r="H33" s="61">
        <v>33.799999999999997</v>
      </c>
      <c r="I33" s="61">
        <v>1998</v>
      </c>
      <c r="J33" s="61">
        <v>15</v>
      </c>
      <c r="K33" s="55">
        <v>35.6</v>
      </c>
      <c r="L33" s="55">
        <v>1998</v>
      </c>
      <c r="M33" s="55">
        <v>17</v>
      </c>
      <c r="N33" s="61">
        <v>35.4</v>
      </c>
      <c r="O33" s="61">
        <v>1983</v>
      </c>
      <c r="P33" s="61">
        <v>21</v>
      </c>
      <c r="Q33" s="55">
        <v>35</v>
      </c>
      <c r="R33" s="55">
        <v>1992</v>
      </c>
      <c r="S33" s="55">
        <v>20</v>
      </c>
      <c r="T33" s="61">
        <v>35.6</v>
      </c>
      <c r="U33" s="61">
        <v>2005</v>
      </c>
      <c r="V33" s="61">
        <v>20</v>
      </c>
      <c r="W33" s="55">
        <v>35.4</v>
      </c>
      <c r="X33" s="55">
        <v>2015</v>
      </c>
      <c r="Y33" s="55">
        <v>24</v>
      </c>
      <c r="Z33" s="61">
        <v>36.200000000000003</v>
      </c>
      <c r="AA33" s="61">
        <v>1997</v>
      </c>
      <c r="AB33" s="61">
        <v>24</v>
      </c>
      <c r="AC33" s="55">
        <v>35.200000000000003</v>
      </c>
      <c r="AD33" s="55">
        <v>1997</v>
      </c>
      <c r="AE33" s="55">
        <v>5</v>
      </c>
      <c r="AF33" s="61">
        <v>35.200000000000003</v>
      </c>
      <c r="AG33" s="61">
        <v>2006</v>
      </c>
      <c r="AH33" s="61">
        <v>27</v>
      </c>
      <c r="AI33" s="55">
        <v>34.200000000000003</v>
      </c>
      <c r="AJ33" s="55">
        <v>2005</v>
      </c>
      <c r="AK33" s="55">
        <v>5</v>
      </c>
      <c r="AL33" s="61">
        <v>34.200000000000003</v>
      </c>
      <c r="AM33" s="61">
        <v>2023</v>
      </c>
      <c r="AN33" s="61">
        <v>16</v>
      </c>
      <c r="AO33" s="55">
        <v>34</v>
      </c>
      <c r="AP33" s="55">
        <v>2023</v>
      </c>
      <c r="AQ33" s="55">
        <v>2</v>
      </c>
    </row>
    <row r="34" spans="1:43" x14ac:dyDescent="0.2">
      <c r="A34" s="55">
        <v>53115010</v>
      </c>
      <c r="B34" s="55" t="s">
        <v>235</v>
      </c>
      <c r="C34" s="55" t="s">
        <v>68</v>
      </c>
      <c r="D34" s="55" t="s">
        <v>236</v>
      </c>
      <c r="E34" s="55">
        <v>3.8201111110000001</v>
      </c>
      <c r="F34" s="55">
        <v>-76.992388888999997</v>
      </c>
      <c r="G34" s="55">
        <v>28</v>
      </c>
      <c r="H34" s="61">
        <v>34</v>
      </c>
      <c r="I34" s="61">
        <v>2010</v>
      </c>
      <c r="J34" s="61">
        <v>21</v>
      </c>
      <c r="K34" s="55">
        <v>34.4</v>
      </c>
      <c r="L34" s="55">
        <v>1998</v>
      </c>
      <c r="M34" s="55">
        <v>4</v>
      </c>
      <c r="N34" s="61">
        <v>34.6</v>
      </c>
      <c r="O34" s="61">
        <v>1987</v>
      </c>
      <c r="P34" s="61">
        <v>6</v>
      </c>
      <c r="Q34" s="55">
        <v>35</v>
      </c>
      <c r="R34" s="55">
        <v>1987</v>
      </c>
      <c r="S34" s="55">
        <v>19</v>
      </c>
      <c r="T34" s="61">
        <v>34.799999999999997</v>
      </c>
      <c r="U34" s="61">
        <v>1987</v>
      </c>
      <c r="V34" s="61">
        <v>4</v>
      </c>
      <c r="W34" s="55">
        <v>34.4</v>
      </c>
      <c r="X34" s="55">
        <v>1987</v>
      </c>
      <c r="Y34" s="55">
        <v>13</v>
      </c>
      <c r="Z34" s="61">
        <v>34.200000000000003</v>
      </c>
      <c r="AA34" s="61">
        <v>2014</v>
      </c>
      <c r="AB34" s="61">
        <v>8</v>
      </c>
      <c r="AC34" s="55">
        <v>34.4</v>
      </c>
      <c r="AD34" s="55">
        <v>1987</v>
      </c>
      <c r="AE34" s="55">
        <v>15</v>
      </c>
      <c r="AF34" s="61">
        <v>33.6</v>
      </c>
      <c r="AG34" s="61">
        <v>1987</v>
      </c>
      <c r="AH34" s="61">
        <v>10</v>
      </c>
      <c r="AI34" s="55">
        <v>33.200000000000003</v>
      </c>
      <c r="AJ34" s="55">
        <v>1987</v>
      </c>
      <c r="AK34" s="55">
        <v>3</v>
      </c>
      <c r="AL34" s="61">
        <v>33.6</v>
      </c>
      <c r="AM34" s="61">
        <v>1987</v>
      </c>
      <c r="AN34" s="61">
        <v>3</v>
      </c>
      <c r="AO34" s="55">
        <v>34.4</v>
      </c>
      <c r="AP34" s="55">
        <v>1997</v>
      </c>
      <c r="AQ34" s="55">
        <v>31</v>
      </c>
    </row>
    <row r="35" spans="1:43" x14ac:dyDescent="0.2">
      <c r="A35" s="55"/>
      <c r="B35" s="55"/>
      <c r="C35" s="55"/>
      <c r="D35" s="55"/>
      <c r="E35" s="55"/>
      <c r="F35" s="55"/>
      <c r="G35" s="55"/>
      <c r="H35" s="61"/>
      <c r="I35" s="61"/>
      <c r="J35" s="61"/>
      <c r="K35" s="55"/>
      <c r="L35" s="55"/>
      <c r="M35" s="55"/>
      <c r="N35" s="61"/>
      <c r="O35" s="61"/>
      <c r="P35" s="61"/>
      <c r="Q35" s="55"/>
      <c r="R35" s="55"/>
      <c r="S35" s="55"/>
      <c r="T35" s="61"/>
      <c r="U35" s="61"/>
      <c r="V35" s="61"/>
      <c r="W35" s="55"/>
      <c r="X35" s="55"/>
      <c r="Y35" s="55"/>
      <c r="Z35" s="61"/>
      <c r="AA35" s="61"/>
      <c r="AB35" s="61"/>
      <c r="AC35" s="55"/>
      <c r="AD35" s="55"/>
      <c r="AE35" s="55"/>
      <c r="AF35" s="61"/>
      <c r="AG35" s="61"/>
      <c r="AH35" s="61"/>
      <c r="AI35" s="55"/>
      <c r="AJ35" s="55"/>
      <c r="AK35" s="55"/>
      <c r="AL35" s="61"/>
      <c r="AM35" s="61"/>
      <c r="AN35" s="61"/>
      <c r="AO35" s="55"/>
      <c r="AP35" s="55"/>
      <c r="AQ35" s="55"/>
    </row>
    <row r="36" spans="1:43" x14ac:dyDescent="0.2">
      <c r="A36" s="55">
        <v>37055010</v>
      </c>
      <c r="B36" s="55" t="s">
        <v>237</v>
      </c>
      <c r="C36" s="55" t="s">
        <v>71</v>
      </c>
      <c r="D36" s="55" t="s">
        <v>71</v>
      </c>
      <c r="E36" s="55">
        <v>7.0694444440000002</v>
      </c>
      <c r="F36" s="55">
        <v>-70.738055560000006</v>
      </c>
      <c r="G36" s="55">
        <v>128</v>
      </c>
      <c r="H36" s="61">
        <v>38.6</v>
      </c>
      <c r="I36" s="61">
        <v>1998</v>
      </c>
      <c r="J36" s="61">
        <v>31</v>
      </c>
      <c r="K36" s="55">
        <v>39.200000000000003</v>
      </c>
      <c r="L36" s="55">
        <v>2010</v>
      </c>
      <c r="M36" s="55">
        <v>28</v>
      </c>
      <c r="N36" s="61">
        <v>38.799999999999997</v>
      </c>
      <c r="O36" s="61">
        <v>2010</v>
      </c>
      <c r="P36" s="61">
        <v>1</v>
      </c>
      <c r="Q36" s="55">
        <v>38.5</v>
      </c>
      <c r="R36" s="55">
        <v>1995</v>
      </c>
      <c r="S36" s="55">
        <v>9</v>
      </c>
      <c r="T36" s="61">
        <v>36.200000000000003</v>
      </c>
      <c r="U36" s="61">
        <v>1992</v>
      </c>
      <c r="V36" s="61">
        <v>2</v>
      </c>
      <c r="W36" s="55">
        <v>35.4</v>
      </c>
      <c r="X36" s="55">
        <v>2011</v>
      </c>
      <c r="Y36" s="55">
        <v>7</v>
      </c>
      <c r="Z36" s="61">
        <v>38</v>
      </c>
      <c r="AA36" s="61">
        <v>2003</v>
      </c>
      <c r="AB36" s="61">
        <v>14</v>
      </c>
      <c r="AC36" s="55">
        <v>34.4</v>
      </c>
      <c r="AD36" s="55">
        <v>2003</v>
      </c>
      <c r="AE36" s="55">
        <v>24</v>
      </c>
      <c r="AF36" s="61">
        <v>35.6</v>
      </c>
      <c r="AG36" s="61">
        <v>2016</v>
      </c>
      <c r="AH36" s="61">
        <v>29</v>
      </c>
      <c r="AI36" s="55">
        <v>35.4</v>
      </c>
      <c r="AJ36" s="55">
        <v>2003</v>
      </c>
      <c r="AK36" s="55">
        <v>9</v>
      </c>
      <c r="AL36" s="61">
        <v>34.799999999999997</v>
      </c>
      <c r="AM36" s="61">
        <v>2018</v>
      </c>
      <c r="AN36" s="61">
        <v>10</v>
      </c>
      <c r="AO36" s="55">
        <v>35.799999999999997</v>
      </c>
      <c r="AP36" s="55">
        <v>2003</v>
      </c>
      <c r="AQ36" s="55">
        <v>28</v>
      </c>
    </row>
    <row r="37" spans="1:43" x14ac:dyDescent="0.2">
      <c r="A37" s="55">
        <v>38015030</v>
      </c>
      <c r="B37" s="55" t="s">
        <v>238</v>
      </c>
      <c r="C37" s="55" t="s">
        <v>73</v>
      </c>
      <c r="D37" s="55" t="s">
        <v>239</v>
      </c>
      <c r="E37" s="55">
        <v>6.1822220000000003</v>
      </c>
      <c r="F37" s="55">
        <v>-67.492138999999995</v>
      </c>
      <c r="G37" s="55">
        <v>55</v>
      </c>
      <c r="H37" s="61">
        <v>39</v>
      </c>
      <c r="I37" s="61">
        <v>1998</v>
      </c>
      <c r="J37" s="61">
        <v>27</v>
      </c>
      <c r="K37" s="55">
        <v>40.6</v>
      </c>
      <c r="L37" s="55">
        <v>2010</v>
      </c>
      <c r="M37" s="55">
        <v>14</v>
      </c>
      <c r="N37" s="61">
        <v>40.5</v>
      </c>
      <c r="O37" s="61">
        <v>2024</v>
      </c>
      <c r="P37" s="61">
        <v>20</v>
      </c>
      <c r="Q37" s="55">
        <v>39.9</v>
      </c>
      <c r="R37" s="55">
        <v>1995</v>
      </c>
      <c r="S37" s="55">
        <v>8</v>
      </c>
      <c r="T37" s="61">
        <v>38.6</v>
      </c>
      <c r="U37" s="61">
        <v>1980</v>
      </c>
      <c r="V37" s="61">
        <v>25</v>
      </c>
      <c r="W37" s="55">
        <v>39.6</v>
      </c>
      <c r="X37" s="55">
        <v>1980</v>
      </c>
      <c r="Y37" s="55">
        <v>8</v>
      </c>
      <c r="Z37" s="61">
        <v>37.4</v>
      </c>
      <c r="AA37" s="61">
        <v>1979</v>
      </c>
      <c r="AB37" s="61">
        <v>20</v>
      </c>
      <c r="AC37" s="55">
        <v>36.1</v>
      </c>
      <c r="AD37" s="55">
        <v>1995</v>
      </c>
      <c r="AE37" s="55">
        <v>29</v>
      </c>
      <c r="AF37" s="61">
        <v>36.4</v>
      </c>
      <c r="AG37" s="61">
        <v>2013</v>
      </c>
      <c r="AH37" s="61">
        <v>22</v>
      </c>
      <c r="AI37" s="55">
        <v>36.6</v>
      </c>
      <c r="AJ37" s="55">
        <v>2024</v>
      </c>
      <c r="AK37" s="55">
        <v>21</v>
      </c>
      <c r="AL37" s="61">
        <v>38</v>
      </c>
      <c r="AM37" s="61">
        <v>1978</v>
      </c>
      <c r="AN37" s="61">
        <v>29</v>
      </c>
      <c r="AO37" s="55">
        <v>37.299999999999997</v>
      </c>
      <c r="AP37" s="55">
        <v>1999</v>
      </c>
      <c r="AQ37" s="55">
        <v>28</v>
      </c>
    </row>
    <row r="38" spans="1:43" x14ac:dyDescent="0.2">
      <c r="A38" s="55">
        <v>35035020</v>
      </c>
      <c r="B38" s="55" t="s">
        <v>240</v>
      </c>
      <c r="C38" s="55" t="s">
        <v>75</v>
      </c>
      <c r="D38" s="55" t="s">
        <v>241</v>
      </c>
      <c r="E38" s="55">
        <v>4.1619169999999999</v>
      </c>
      <c r="F38" s="55">
        <v>-73.617582999999996</v>
      </c>
      <c r="G38" s="55">
        <v>420</v>
      </c>
      <c r="H38" s="61">
        <v>37.6</v>
      </c>
      <c r="I38" s="61">
        <v>2010</v>
      </c>
      <c r="J38" s="61">
        <v>31</v>
      </c>
      <c r="K38" s="55">
        <v>38.200000000000003</v>
      </c>
      <c r="L38" s="55">
        <v>2010</v>
      </c>
      <c r="M38" s="55">
        <v>13</v>
      </c>
      <c r="N38" s="61">
        <v>37.200000000000003</v>
      </c>
      <c r="O38" s="61">
        <v>2007</v>
      </c>
      <c r="P38" s="61">
        <v>2</v>
      </c>
      <c r="Q38" s="55">
        <v>35.4</v>
      </c>
      <c r="R38" s="55">
        <v>2024</v>
      </c>
      <c r="S38" s="55">
        <v>16</v>
      </c>
      <c r="T38" s="61">
        <v>33.6</v>
      </c>
      <c r="U38" s="61">
        <v>2009</v>
      </c>
      <c r="V38" s="61">
        <v>25</v>
      </c>
      <c r="W38" s="55">
        <v>33.200000000000003</v>
      </c>
      <c r="X38" s="55">
        <v>2009</v>
      </c>
      <c r="Y38" s="55">
        <v>2</v>
      </c>
      <c r="Z38" s="61">
        <v>33.5</v>
      </c>
      <c r="AA38" s="61">
        <v>2000</v>
      </c>
      <c r="AB38" s="61">
        <v>9</v>
      </c>
      <c r="AC38" s="55">
        <v>34.4</v>
      </c>
      <c r="AD38" s="55">
        <v>2023</v>
      </c>
      <c r="AE38" s="55">
        <v>26</v>
      </c>
      <c r="AF38" s="61">
        <v>35</v>
      </c>
      <c r="AG38" s="61">
        <v>2023</v>
      </c>
      <c r="AH38" s="61">
        <v>27</v>
      </c>
      <c r="AI38" s="55">
        <v>34.4</v>
      </c>
      <c r="AJ38" s="55">
        <v>2001</v>
      </c>
      <c r="AK38" s="55">
        <v>8</v>
      </c>
      <c r="AL38" s="61">
        <v>34</v>
      </c>
      <c r="AM38" s="61">
        <v>2012</v>
      </c>
      <c r="AN38" s="61">
        <v>25</v>
      </c>
      <c r="AO38" s="55">
        <v>35.200000000000003</v>
      </c>
      <c r="AP38" s="55">
        <v>2009</v>
      </c>
      <c r="AQ38" s="55">
        <v>20</v>
      </c>
    </row>
    <row r="39" spans="1:43" x14ac:dyDescent="0.2">
      <c r="A39" s="55">
        <v>35215020</v>
      </c>
      <c r="B39" s="55" t="s">
        <v>242</v>
      </c>
      <c r="C39" s="55" t="s">
        <v>77</v>
      </c>
      <c r="D39" s="55" t="s">
        <v>243</v>
      </c>
      <c r="E39" s="55">
        <v>5.3204444439999996</v>
      </c>
      <c r="F39" s="55">
        <v>-72.387500000000003</v>
      </c>
      <c r="G39" s="55">
        <v>325</v>
      </c>
      <c r="H39" s="61">
        <v>37.200000000000003</v>
      </c>
      <c r="I39" s="61">
        <v>2024</v>
      </c>
      <c r="J39" s="61">
        <v>30</v>
      </c>
      <c r="K39" s="55">
        <v>38.4</v>
      </c>
      <c r="L39" s="55">
        <v>2010</v>
      </c>
      <c r="M39" s="55">
        <v>13</v>
      </c>
      <c r="N39" s="61">
        <v>37.4</v>
      </c>
      <c r="O39" s="61">
        <v>2010</v>
      </c>
      <c r="P39" s="61">
        <v>1</v>
      </c>
      <c r="Q39" s="55">
        <v>37</v>
      </c>
      <c r="R39" s="55">
        <v>2008</v>
      </c>
      <c r="S39" s="55">
        <v>8</v>
      </c>
      <c r="T39" s="61">
        <v>35.4</v>
      </c>
      <c r="U39" s="61">
        <v>1983</v>
      </c>
      <c r="V39" s="61">
        <v>7</v>
      </c>
      <c r="W39" s="55">
        <v>34.200000000000003</v>
      </c>
      <c r="X39" s="55">
        <v>2009</v>
      </c>
      <c r="Y39" s="55">
        <v>2</v>
      </c>
      <c r="Z39" s="61">
        <v>34.4</v>
      </c>
      <c r="AA39" s="61">
        <v>1990</v>
      </c>
      <c r="AB39" s="61">
        <v>7</v>
      </c>
      <c r="AC39" s="55">
        <v>35.200000000000003</v>
      </c>
      <c r="AD39" s="55">
        <v>2023</v>
      </c>
      <c r="AE39" s="55">
        <v>26</v>
      </c>
      <c r="AF39" s="61">
        <v>35</v>
      </c>
      <c r="AG39" s="61">
        <v>2024</v>
      </c>
      <c r="AH39" s="61">
        <v>16</v>
      </c>
      <c r="AI39" s="55">
        <v>35.4</v>
      </c>
      <c r="AJ39" s="55">
        <v>2024</v>
      </c>
      <c r="AK39" s="55">
        <v>12</v>
      </c>
      <c r="AL39" s="61">
        <v>34.6</v>
      </c>
      <c r="AM39" s="61">
        <v>1987</v>
      </c>
      <c r="AN39" s="61">
        <v>18</v>
      </c>
      <c r="AO39" s="55">
        <v>35.4</v>
      </c>
      <c r="AP39" s="55">
        <v>2023</v>
      </c>
      <c r="AQ39" s="55">
        <v>6</v>
      </c>
    </row>
    <row r="40" spans="1:43" x14ac:dyDescent="0.2">
      <c r="A40" s="55">
        <v>32105080</v>
      </c>
      <c r="B40" s="55" t="s">
        <v>244</v>
      </c>
      <c r="C40" s="55" t="s">
        <v>245</v>
      </c>
      <c r="D40" s="55" t="s">
        <v>246</v>
      </c>
      <c r="E40" s="55"/>
      <c r="F40" s="55"/>
      <c r="G40" s="55"/>
      <c r="H40" s="61"/>
      <c r="I40" s="61"/>
      <c r="J40" s="61"/>
      <c r="K40" s="55"/>
      <c r="L40" s="55"/>
      <c r="M40" s="55"/>
      <c r="N40" s="61"/>
      <c r="O40" s="61"/>
      <c r="P40" s="61"/>
      <c r="Q40" s="55"/>
      <c r="R40" s="55"/>
      <c r="S40" s="55"/>
      <c r="T40" s="61"/>
      <c r="U40" s="61"/>
      <c r="V40" s="61"/>
      <c r="W40" s="55"/>
      <c r="X40" s="55"/>
      <c r="Y40" s="55"/>
      <c r="Z40" s="61"/>
      <c r="AA40" s="61"/>
      <c r="AB40" s="61"/>
      <c r="AC40" s="55"/>
      <c r="AD40" s="55"/>
      <c r="AE40" s="55"/>
      <c r="AF40" s="61"/>
      <c r="AG40" s="61"/>
      <c r="AH40" s="61"/>
      <c r="AI40" s="55"/>
      <c r="AJ40" s="55"/>
      <c r="AK40" s="55"/>
      <c r="AL40" s="61"/>
      <c r="AM40" s="61"/>
      <c r="AN40" s="61"/>
      <c r="AO40" s="55"/>
      <c r="AP40" s="55"/>
      <c r="AQ40" s="55"/>
    </row>
    <row r="41" spans="1:43" x14ac:dyDescent="0.2">
      <c r="A41" s="55">
        <v>31095030</v>
      </c>
      <c r="B41" s="55" t="s">
        <v>247</v>
      </c>
      <c r="C41" s="55" t="s">
        <v>248</v>
      </c>
      <c r="D41" s="55" t="s">
        <v>249</v>
      </c>
      <c r="E41" s="55">
        <v>3.874444</v>
      </c>
      <c r="F41" s="55">
        <v>-67.919111110000003</v>
      </c>
      <c r="G41" s="55">
        <v>98</v>
      </c>
      <c r="H41" s="61">
        <v>37.6</v>
      </c>
      <c r="I41" s="61">
        <v>2016</v>
      </c>
      <c r="J41" s="61">
        <v>30</v>
      </c>
      <c r="K41" s="55">
        <v>38</v>
      </c>
      <c r="L41" s="55">
        <v>2010</v>
      </c>
      <c r="M41" s="55">
        <v>15</v>
      </c>
      <c r="N41" s="61">
        <v>38</v>
      </c>
      <c r="O41" s="61">
        <v>2018</v>
      </c>
      <c r="P41" s="61">
        <v>15</v>
      </c>
      <c r="Q41" s="55">
        <v>36.6</v>
      </c>
      <c r="R41" s="55">
        <v>2019</v>
      </c>
      <c r="S41" s="55">
        <v>6</v>
      </c>
      <c r="T41" s="61">
        <v>35.799999999999997</v>
      </c>
      <c r="U41" s="61">
        <v>2019</v>
      </c>
      <c r="V41" s="61">
        <v>1</v>
      </c>
      <c r="W41" s="55">
        <v>35</v>
      </c>
      <c r="X41" s="55">
        <v>2005</v>
      </c>
      <c r="Y41" s="55">
        <v>13</v>
      </c>
      <c r="Z41" s="61">
        <v>34.200000000000003</v>
      </c>
      <c r="AA41" s="61">
        <v>2011</v>
      </c>
      <c r="AB41" s="61">
        <v>18</v>
      </c>
      <c r="AC41" s="55">
        <v>35.4</v>
      </c>
      <c r="AD41" s="55">
        <v>2019</v>
      </c>
      <c r="AE41" s="55">
        <v>4</v>
      </c>
      <c r="AF41" s="61">
        <v>35.6</v>
      </c>
      <c r="AG41" s="61">
        <v>2015</v>
      </c>
      <c r="AH41" s="61">
        <v>27</v>
      </c>
      <c r="AI41" s="55">
        <v>36</v>
      </c>
      <c r="AJ41" s="55">
        <v>2024</v>
      </c>
      <c r="AK41" s="55">
        <v>21</v>
      </c>
      <c r="AL41" s="61">
        <v>36.799999999999997</v>
      </c>
      <c r="AM41" s="61">
        <v>2023</v>
      </c>
      <c r="AN41" s="61">
        <v>19</v>
      </c>
      <c r="AO41" s="55">
        <v>36.200000000000003</v>
      </c>
      <c r="AP41" s="55">
        <v>2009</v>
      </c>
      <c r="AQ41" s="55">
        <v>10</v>
      </c>
    </row>
    <row r="42" spans="1:43" x14ac:dyDescent="0.2">
      <c r="A42" s="55">
        <v>42075010</v>
      </c>
      <c r="B42" s="55" t="s">
        <v>250</v>
      </c>
      <c r="C42" s="55" t="s">
        <v>83</v>
      </c>
      <c r="D42" s="55" t="s">
        <v>251</v>
      </c>
      <c r="E42" s="55">
        <v>1.2597020000000001</v>
      </c>
      <c r="F42" s="55">
        <v>-70.239204000000001</v>
      </c>
      <c r="G42" s="55">
        <v>168</v>
      </c>
      <c r="H42" s="61">
        <v>38.6</v>
      </c>
      <c r="I42" s="61">
        <v>2016</v>
      </c>
      <c r="J42" s="61">
        <v>27</v>
      </c>
      <c r="K42" s="55">
        <v>34.6</v>
      </c>
      <c r="L42" s="55">
        <v>2016</v>
      </c>
      <c r="M42" s="55">
        <v>1</v>
      </c>
      <c r="N42" s="61">
        <v>35</v>
      </c>
      <c r="O42" s="61">
        <v>1999</v>
      </c>
      <c r="P42" s="61">
        <v>19</v>
      </c>
      <c r="Q42" s="55">
        <v>34.4</v>
      </c>
      <c r="R42" s="55">
        <v>2019</v>
      </c>
      <c r="S42" s="55">
        <v>5</v>
      </c>
      <c r="T42" s="61">
        <v>33</v>
      </c>
      <c r="U42" s="61">
        <v>2017</v>
      </c>
      <c r="V42" s="61">
        <v>19</v>
      </c>
      <c r="W42" s="55">
        <v>36.799999999999997</v>
      </c>
      <c r="X42" s="55">
        <v>2016</v>
      </c>
      <c r="Y42" s="55">
        <v>10</v>
      </c>
      <c r="Z42" s="61">
        <v>33.6</v>
      </c>
      <c r="AA42" s="61">
        <v>2025</v>
      </c>
      <c r="AB42" s="61">
        <v>5</v>
      </c>
      <c r="AC42" s="55">
        <v>34.4</v>
      </c>
      <c r="AD42" s="55">
        <v>2017</v>
      </c>
      <c r="AE42" s="55">
        <v>14</v>
      </c>
      <c r="AF42" s="61">
        <v>34.799999999999997</v>
      </c>
      <c r="AG42" s="61">
        <v>2015</v>
      </c>
      <c r="AH42" s="61">
        <v>4</v>
      </c>
      <c r="AI42" s="55">
        <v>34.6</v>
      </c>
      <c r="AJ42" s="55">
        <v>2016</v>
      </c>
      <c r="AK42" s="55">
        <v>19</v>
      </c>
      <c r="AL42" s="61">
        <v>34.4</v>
      </c>
      <c r="AM42" s="61">
        <v>2024</v>
      </c>
      <c r="AN42" s="61">
        <v>1</v>
      </c>
      <c r="AO42" s="55">
        <v>35.1</v>
      </c>
      <c r="AP42" s="55">
        <v>2025</v>
      </c>
      <c r="AQ42" s="55">
        <v>21</v>
      </c>
    </row>
    <row r="43" spans="1:43" x14ac:dyDescent="0.2">
      <c r="A43" s="55">
        <v>34015010</v>
      </c>
      <c r="B43" s="55" t="s">
        <v>252</v>
      </c>
      <c r="C43" s="55" t="s">
        <v>84</v>
      </c>
      <c r="D43" s="55" t="s">
        <v>239</v>
      </c>
      <c r="E43" s="55">
        <v>4.5538910000000001</v>
      </c>
      <c r="F43" s="55">
        <v>-70.930224999999993</v>
      </c>
      <c r="G43" s="55">
        <v>173</v>
      </c>
      <c r="H43" s="61">
        <v>37.5</v>
      </c>
      <c r="I43" s="61">
        <v>1998</v>
      </c>
      <c r="J43" s="61">
        <v>28</v>
      </c>
      <c r="K43" s="55">
        <v>37.6</v>
      </c>
      <c r="L43" s="55">
        <v>2010</v>
      </c>
      <c r="M43" s="55">
        <v>14</v>
      </c>
      <c r="N43" s="61">
        <v>38</v>
      </c>
      <c r="O43" s="61">
        <v>1992</v>
      </c>
      <c r="P43" s="61">
        <v>28</v>
      </c>
      <c r="Q43" s="55">
        <v>37.200000000000003</v>
      </c>
      <c r="R43" s="55">
        <v>1985</v>
      </c>
      <c r="S43" s="55">
        <v>16</v>
      </c>
      <c r="T43" s="61">
        <v>36</v>
      </c>
      <c r="U43" s="61">
        <v>1991</v>
      </c>
      <c r="V43" s="61">
        <v>25</v>
      </c>
      <c r="W43" s="55">
        <v>33.4</v>
      </c>
      <c r="X43" s="55">
        <v>2005</v>
      </c>
      <c r="Y43" s="55">
        <v>17</v>
      </c>
      <c r="Z43" s="61">
        <v>34.200000000000003</v>
      </c>
      <c r="AA43" s="61">
        <v>2003</v>
      </c>
      <c r="AB43" s="61">
        <v>6</v>
      </c>
      <c r="AC43" s="55">
        <v>35</v>
      </c>
      <c r="AD43" s="55">
        <v>2023</v>
      </c>
      <c r="AE43" s="55">
        <v>25</v>
      </c>
      <c r="AF43" s="61">
        <v>35.6</v>
      </c>
      <c r="AG43" s="61">
        <v>2023</v>
      </c>
      <c r="AH43" s="61">
        <v>27</v>
      </c>
      <c r="AI43" s="55">
        <v>36</v>
      </c>
      <c r="AJ43" s="55">
        <v>2006</v>
      </c>
      <c r="AK43" s="55">
        <v>6</v>
      </c>
      <c r="AL43" s="61">
        <v>35</v>
      </c>
      <c r="AM43" s="61">
        <v>2024</v>
      </c>
      <c r="AN43" s="61">
        <v>7</v>
      </c>
      <c r="AO43" s="55">
        <v>34.799999999999997</v>
      </c>
      <c r="AP43" s="55">
        <v>2009</v>
      </c>
      <c r="AQ43" s="55">
        <v>31</v>
      </c>
    </row>
    <row r="44" spans="1:43" x14ac:dyDescent="0.2">
      <c r="A44" s="55">
        <v>44015060</v>
      </c>
      <c r="B44" s="55" t="s">
        <v>253</v>
      </c>
      <c r="C44" s="55" t="s">
        <v>86</v>
      </c>
      <c r="D44" s="55" t="s">
        <v>254</v>
      </c>
      <c r="E44" s="55">
        <v>1.157333333</v>
      </c>
      <c r="F44" s="55">
        <v>-76.651833330000002</v>
      </c>
      <c r="G44" s="55">
        <v>650</v>
      </c>
      <c r="H44" s="61">
        <v>33.1</v>
      </c>
      <c r="I44" s="61">
        <v>2024</v>
      </c>
      <c r="J44" s="61">
        <v>25</v>
      </c>
      <c r="K44" s="55">
        <v>33.200000000000003</v>
      </c>
      <c r="L44" s="55">
        <v>2007</v>
      </c>
      <c r="M44" s="55">
        <v>7</v>
      </c>
      <c r="N44" s="61">
        <v>32.299999999999997</v>
      </c>
      <c r="O44" s="61">
        <v>2024</v>
      </c>
      <c r="P44" s="61">
        <v>17</v>
      </c>
      <c r="Q44" s="55">
        <v>32</v>
      </c>
      <c r="R44" s="55">
        <v>2016</v>
      </c>
      <c r="S44" s="55">
        <v>25</v>
      </c>
      <c r="T44" s="61">
        <v>32</v>
      </c>
      <c r="U44" s="61">
        <v>2024</v>
      </c>
      <c r="V44" s="61">
        <v>2</v>
      </c>
      <c r="W44" s="55">
        <v>31</v>
      </c>
      <c r="X44" s="55">
        <v>2017</v>
      </c>
      <c r="Y44" s="55">
        <v>6</v>
      </c>
      <c r="Z44" s="61">
        <v>32</v>
      </c>
      <c r="AA44" s="61">
        <v>2014</v>
      </c>
      <c r="AB44" s="61">
        <v>4</v>
      </c>
      <c r="AC44" s="55">
        <v>32.799999999999997</v>
      </c>
      <c r="AD44" s="55">
        <v>2023</v>
      </c>
      <c r="AE44" s="55">
        <v>26</v>
      </c>
      <c r="AF44" s="61">
        <v>33.6</v>
      </c>
      <c r="AG44" s="61">
        <v>2022</v>
      </c>
      <c r="AH44" s="61">
        <v>23</v>
      </c>
      <c r="AI44" s="55">
        <v>34.299999999999997</v>
      </c>
      <c r="AJ44" s="55">
        <v>2024</v>
      </c>
      <c r="AK44" s="55">
        <v>19</v>
      </c>
      <c r="AL44" s="61">
        <v>33</v>
      </c>
      <c r="AM44" s="61">
        <v>2023</v>
      </c>
      <c r="AN44" s="61">
        <v>19</v>
      </c>
      <c r="AO44" s="55">
        <v>32</v>
      </c>
      <c r="AP44" s="55">
        <v>2017</v>
      </c>
      <c r="AQ44" s="55">
        <v>11</v>
      </c>
    </row>
    <row r="45" spans="1:43" x14ac:dyDescent="0.2">
      <c r="A45" s="55">
        <v>44035020</v>
      </c>
      <c r="B45" s="55" t="s">
        <v>255</v>
      </c>
      <c r="C45" s="55" t="s">
        <v>88</v>
      </c>
      <c r="D45" s="55" t="s">
        <v>256</v>
      </c>
      <c r="E45" s="55"/>
      <c r="F45" s="55"/>
      <c r="G45" s="55"/>
      <c r="H45" s="61"/>
      <c r="I45" s="61"/>
      <c r="J45" s="61"/>
      <c r="K45" s="55"/>
      <c r="L45" s="55"/>
      <c r="M45" s="55"/>
      <c r="N45" s="61"/>
      <c r="O45" s="61"/>
      <c r="P45" s="61"/>
      <c r="Q45" s="55"/>
      <c r="R45" s="55"/>
      <c r="S45" s="55"/>
      <c r="T45" s="61"/>
      <c r="U45" s="61"/>
      <c r="V45" s="61"/>
      <c r="W45" s="55"/>
      <c r="X45" s="55"/>
      <c r="Y45" s="55"/>
      <c r="Z45" s="61"/>
      <c r="AA45" s="61"/>
      <c r="AB45" s="61"/>
      <c r="AC45" s="55"/>
      <c r="AD45" s="55"/>
      <c r="AE45" s="55"/>
      <c r="AF45" s="61"/>
      <c r="AG45" s="61"/>
      <c r="AH45" s="61"/>
      <c r="AI45" s="55"/>
      <c r="AJ45" s="55"/>
      <c r="AK45" s="55"/>
      <c r="AL45" s="61"/>
      <c r="AM45" s="61"/>
      <c r="AN45" s="61"/>
      <c r="AO45" s="55"/>
      <c r="AP45" s="55"/>
      <c r="AQ45" s="55"/>
    </row>
    <row r="46" spans="1:43" x14ac:dyDescent="0.2">
      <c r="A46" s="55">
        <v>48015050</v>
      </c>
      <c r="B46" s="55" t="s">
        <v>257</v>
      </c>
      <c r="C46" s="55" t="s">
        <v>90</v>
      </c>
      <c r="D46" s="55" t="s">
        <v>258</v>
      </c>
      <c r="E46" s="55">
        <v>-4.1995089999999999</v>
      </c>
      <c r="F46" s="55">
        <v>-69.943095</v>
      </c>
      <c r="G46" s="55">
        <v>84</v>
      </c>
      <c r="H46" s="61">
        <v>36.5</v>
      </c>
      <c r="I46" s="61">
        <v>2016</v>
      </c>
      <c r="J46" s="61">
        <v>8</v>
      </c>
      <c r="K46" s="55">
        <v>36.4</v>
      </c>
      <c r="L46" s="55">
        <v>1995</v>
      </c>
      <c r="M46" s="55">
        <v>28</v>
      </c>
      <c r="N46" s="61">
        <v>35.9</v>
      </c>
      <c r="O46" s="61">
        <v>1991</v>
      </c>
      <c r="P46" s="61">
        <v>24</v>
      </c>
      <c r="Q46" s="55">
        <v>36.200000000000003</v>
      </c>
      <c r="R46" s="55">
        <v>1990</v>
      </c>
      <c r="S46" s="55">
        <v>12</v>
      </c>
      <c r="T46" s="61">
        <v>34.4</v>
      </c>
      <c r="U46" s="61">
        <v>2005</v>
      </c>
      <c r="V46" s="61">
        <v>24</v>
      </c>
      <c r="W46" s="55">
        <v>34.1</v>
      </c>
      <c r="X46" s="55">
        <v>2017</v>
      </c>
      <c r="Y46" s="55">
        <v>9</v>
      </c>
      <c r="Z46" s="61">
        <v>35.200000000000003</v>
      </c>
      <c r="AA46" s="61">
        <v>2017</v>
      </c>
      <c r="AB46" s="61">
        <v>28</v>
      </c>
      <c r="AC46" s="55">
        <v>35.700000000000003</v>
      </c>
      <c r="AD46" s="55">
        <v>1994</v>
      </c>
      <c r="AE46" s="55">
        <v>5</v>
      </c>
      <c r="AF46" s="61">
        <v>38.1</v>
      </c>
      <c r="AG46" s="61">
        <v>2005</v>
      </c>
      <c r="AH46" s="61">
        <v>25</v>
      </c>
      <c r="AI46" s="55">
        <v>37.1</v>
      </c>
      <c r="AJ46" s="55">
        <v>2005</v>
      </c>
      <c r="AK46" s="55">
        <v>1</v>
      </c>
      <c r="AL46" s="61">
        <v>36.4</v>
      </c>
      <c r="AM46" s="61">
        <v>1999</v>
      </c>
      <c r="AN46" s="61">
        <v>3</v>
      </c>
      <c r="AO46" s="55">
        <v>35.299999999999997</v>
      </c>
      <c r="AP46" s="55">
        <v>2012</v>
      </c>
      <c r="AQ46" s="55">
        <v>3</v>
      </c>
    </row>
  </sheetData>
  <mergeCells count="12">
    <mergeCell ref="AO1:AQ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46"/>
  <sheetViews>
    <sheetView topLeftCell="A16" zoomScale="80" zoomScaleNormal="80" workbookViewId="0">
      <selection sqref="A1:O46"/>
    </sheetView>
  </sheetViews>
  <sheetFormatPr baseColWidth="10" defaultRowHeight="12.75" x14ac:dyDescent="0.2"/>
  <cols>
    <col min="1" max="1" width="13.28515625" customWidth="1"/>
    <col min="2" max="2" width="41.42578125" bestFit="1" customWidth="1"/>
    <col min="3" max="3" width="24.5703125" bestFit="1" customWidth="1"/>
    <col min="4" max="15" width="5.7109375" bestFit="1" customWidth="1"/>
  </cols>
  <sheetData>
    <row r="1" spans="1:15" ht="12.75" customHeight="1" x14ac:dyDescent="0.2">
      <c r="A1" s="78" t="s">
        <v>1</v>
      </c>
      <c r="B1" s="80" t="s">
        <v>93</v>
      </c>
      <c r="C1" s="69" t="s">
        <v>94</v>
      </c>
      <c r="D1" s="76" t="s">
        <v>95</v>
      </c>
      <c r="E1" s="76" t="s">
        <v>96</v>
      </c>
      <c r="F1" s="76" t="s">
        <v>97</v>
      </c>
      <c r="G1" s="76" t="s">
        <v>98</v>
      </c>
      <c r="H1" s="76" t="s">
        <v>99</v>
      </c>
      <c r="I1" s="76" t="s">
        <v>100</v>
      </c>
      <c r="J1" s="76" t="s">
        <v>101</v>
      </c>
      <c r="K1" s="76" t="s">
        <v>102</v>
      </c>
      <c r="L1" s="76" t="s">
        <v>103</v>
      </c>
      <c r="M1" s="76" t="s">
        <v>104</v>
      </c>
      <c r="N1" s="76" t="s">
        <v>105</v>
      </c>
      <c r="O1" s="76" t="s">
        <v>106</v>
      </c>
    </row>
    <row r="2" spans="1:15" ht="12.75" customHeight="1" x14ac:dyDescent="0.2">
      <c r="A2" s="79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5.75" customHeight="1" x14ac:dyDescent="0.2">
      <c r="A3" s="3"/>
      <c r="B3" s="7" t="s">
        <v>16</v>
      </c>
      <c r="C3" s="11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75" customHeight="1" x14ac:dyDescent="0.2">
      <c r="A4" s="4">
        <v>17015010</v>
      </c>
      <c r="B4" s="8" t="s">
        <v>17</v>
      </c>
      <c r="C4" s="12" t="s">
        <v>18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5.75" customHeight="1" x14ac:dyDescent="0.2">
      <c r="A5" s="4">
        <v>17025020</v>
      </c>
      <c r="B5" s="8" t="s">
        <v>20</v>
      </c>
      <c r="C5" s="12" t="s">
        <v>21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5.75" customHeight="1" x14ac:dyDescent="0.2">
      <c r="A6" s="4">
        <v>15015050</v>
      </c>
      <c r="B6" s="8" t="s">
        <v>22</v>
      </c>
      <c r="C6" s="12" t="s">
        <v>23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15.75" customHeight="1" x14ac:dyDescent="0.2">
      <c r="A7" s="4">
        <v>14015020</v>
      </c>
      <c r="B7" s="8" t="s">
        <v>24</v>
      </c>
      <c r="C7" s="12" t="s">
        <v>25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5.75" customHeight="1" x14ac:dyDescent="0.2">
      <c r="A8" s="4">
        <v>29045020</v>
      </c>
      <c r="B8" s="8" t="s">
        <v>107</v>
      </c>
      <c r="C8" s="12" t="s">
        <v>26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5.75" customHeight="1" x14ac:dyDescent="0.2">
      <c r="A9" s="4">
        <v>15065010</v>
      </c>
      <c r="B9" s="8" t="s">
        <v>27</v>
      </c>
      <c r="C9" s="12" t="s">
        <v>28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5.75" customHeight="1" x14ac:dyDescent="0.2">
      <c r="A10" s="4">
        <v>28035030</v>
      </c>
      <c r="B10" s="8" t="s">
        <v>29</v>
      </c>
      <c r="C10" s="12" t="s">
        <v>30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15.75" customHeight="1" x14ac:dyDescent="0.2">
      <c r="A11" s="4">
        <v>25025080</v>
      </c>
      <c r="B11" s="9" t="s">
        <v>108</v>
      </c>
      <c r="C11" s="13" t="s">
        <v>31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5.75" customHeight="1" x14ac:dyDescent="0.2">
      <c r="A12" s="4">
        <v>13085040</v>
      </c>
      <c r="B12" s="8" t="s">
        <v>32</v>
      </c>
      <c r="C12" s="12" t="s">
        <v>33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5.75" customHeight="1" x14ac:dyDescent="0.2">
      <c r="A13" s="4">
        <v>12015070</v>
      </c>
      <c r="B13" s="8" t="s">
        <v>34</v>
      </c>
      <c r="C13" s="12" t="s">
        <v>35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5.75" customHeight="1" x14ac:dyDescent="0.2">
      <c r="A14" s="3"/>
      <c r="B14" s="7" t="s">
        <v>36</v>
      </c>
      <c r="C14" s="11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5.75" customHeight="1" x14ac:dyDescent="0.2">
      <c r="A15" s="4">
        <v>23155030</v>
      </c>
      <c r="B15" s="8" t="s">
        <v>37</v>
      </c>
      <c r="C15" s="12" t="s">
        <v>38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5.75" customHeight="1" x14ac:dyDescent="0.2">
      <c r="A16" s="4">
        <v>23195130</v>
      </c>
      <c r="B16" s="8" t="s">
        <v>109</v>
      </c>
      <c r="C16" s="12" t="s">
        <v>39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5.75" customHeight="1" x14ac:dyDescent="0.2">
      <c r="A17" s="4">
        <v>16015010</v>
      </c>
      <c r="B17" s="8" t="s">
        <v>40</v>
      </c>
      <c r="C17" s="12" t="s">
        <v>41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15.75" customHeight="1" x14ac:dyDescent="0.2">
      <c r="A18" s="4">
        <v>27015070</v>
      </c>
      <c r="B18" s="8" t="s">
        <v>42</v>
      </c>
      <c r="C18" s="12" t="s">
        <v>43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15.75" customHeight="1" x14ac:dyDescent="0.2">
      <c r="A19" s="4">
        <v>23085200</v>
      </c>
      <c r="B19" s="8" t="s">
        <v>44</v>
      </c>
      <c r="C19" s="12" t="s">
        <v>45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15.75" customHeight="1" x14ac:dyDescent="0.2">
      <c r="A20" s="4">
        <v>26155110</v>
      </c>
      <c r="B20" s="9" t="s">
        <v>46</v>
      </c>
      <c r="C20" s="13" t="s">
        <v>47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15.75" customHeight="1" x14ac:dyDescent="0.2">
      <c r="A21" s="4">
        <v>26135040</v>
      </c>
      <c r="B21" s="8" t="s">
        <v>48</v>
      </c>
      <c r="C21" s="12" t="s">
        <v>49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5.75" customHeight="1" x14ac:dyDescent="0.2">
      <c r="A22" s="4">
        <v>26125060</v>
      </c>
      <c r="B22" s="8" t="s">
        <v>110</v>
      </c>
      <c r="C22" s="12" t="s">
        <v>50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.75" customHeight="1" x14ac:dyDescent="0.2">
      <c r="A23" s="4">
        <v>21245040</v>
      </c>
      <c r="B23" s="8" t="s">
        <v>51</v>
      </c>
      <c r="C23" s="12" t="s">
        <v>52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15.75" customHeight="1" x14ac:dyDescent="0.2">
      <c r="A24" s="4">
        <v>21205790</v>
      </c>
      <c r="B24" s="8" t="s">
        <v>111</v>
      </c>
      <c r="C24" s="12" t="s">
        <v>53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15.75" customHeight="1" x14ac:dyDescent="0.2">
      <c r="A25" s="4">
        <v>24035130</v>
      </c>
      <c r="B25" s="9" t="s">
        <v>54</v>
      </c>
      <c r="C25" s="13" t="s">
        <v>55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5.75" customHeight="1" x14ac:dyDescent="0.2">
      <c r="A26" s="4">
        <v>26075040</v>
      </c>
      <c r="B26" s="8" t="s">
        <v>112</v>
      </c>
      <c r="C26" s="12" t="s">
        <v>91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15.75" customHeight="1" x14ac:dyDescent="0.2">
      <c r="A27" s="4">
        <v>26035030</v>
      </c>
      <c r="B27" s="9" t="s">
        <v>57</v>
      </c>
      <c r="C27" s="13" t="s">
        <v>113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15.75" customHeight="1" x14ac:dyDescent="0.2">
      <c r="A28" s="4">
        <v>21115020</v>
      </c>
      <c r="B28" s="8" t="s">
        <v>58</v>
      </c>
      <c r="C28" s="12" t="s">
        <v>59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15.75" customHeight="1" x14ac:dyDescent="0.2">
      <c r="A29" s="4">
        <v>52045020</v>
      </c>
      <c r="B29" s="8" t="s">
        <v>114</v>
      </c>
      <c r="C29" s="12" t="s">
        <v>60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15.75" customHeight="1" x14ac:dyDescent="0.2">
      <c r="A30" s="4">
        <v>52055040</v>
      </c>
      <c r="B30" s="9" t="s">
        <v>115</v>
      </c>
      <c r="C30" s="13" t="s">
        <v>61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15.75" customHeight="1" x14ac:dyDescent="0.2">
      <c r="A31" s="4">
        <v>52055010</v>
      </c>
      <c r="B31" s="8" t="s">
        <v>62</v>
      </c>
      <c r="C31" s="12" t="s">
        <v>63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15.75" customHeight="1" x14ac:dyDescent="0.2">
      <c r="A32" s="3"/>
      <c r="B32" s="7" t="s">
        <v>64</v>
      </c>
      <c r="C32" s="11"/>
      <c r="D32" s="3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5.75" customHeight="1" x14ac:dyDescent="0.2">
      <c r="A33" s="4">
        <v>11045010</v>
      </c>
      <c r="B33" s="8" t="s">
        <v>65</v>
      </c>
      <c r="C33" s="12" t="s">
        <v>66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5.75" customHeight="1" x14ac:dyDescent="0.2">
      <c r="A34" s="4">
        <v>53115010</v>
      </c>
      <c r="B34" s="9" t="s">
        <v>67</v>
      </c>
      <c r="C34" s="13" t="s">
        <v>68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ht="15.75" customHeight="1" x14ac:dyDescent="0.2">
      <c r="A35" s="3"/>
      <c r="B35" s="7" t="s">
        <v>69</v>
      </c>
      <c r="C35" s="11"/>
      <c r="D35" s="3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5.75" customHeight="1" x14ac:dyDescent="0.2">
      <c r="A36" s="4">
        <v>37055010</v>
      </c>
      <c r="B36" s="8" t="s">
        <v>70</v>
      </c>
      <c r="C36" s="12" t="s">
        <v>71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5.75" customHeight="1" x14ac:dyDescent="0.2">
      <c r="A37" s="4">
        <v>38015030</v>
      </c>
      <c r="B37" s="8" t="s">
        <v>72</v>
      </c>
      <c r="C37" s="12" t="s">
        <v>73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5.75" customHeight="1" x14ac:dyDescent="0.2">
      <c r="A38" s="4">
        <v>35035020</v>
      </c>
      <c r="B38" s="8" t="s">
        <v>74</v>
      </c>
      <c r="C38" s="12" t="s">
        <v>75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5.75" customHeight="1" x14ac:dyDescent="0.2">
      <c r="A39" s="4">
        <v>35215010</v>
      </c>
      <c r="B39" s="9" t="s">
        <v>76</v>
      </c>
      <c r="C39" s="13" t="s">
        <v>77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ht="15.75" customHeight="1" x14ac:dyDescent="0.2">
      <c r="A40" s="4">
        <v>32105070</v>
      </c>
      <c r="B40" s="9" t="s">
        <v>78</v>
      </c>
      <c r="C40" s="13" t="s">
        <v>79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ht="15.75" customHeight="1" x14ac:dyDescent="0.2">
      <c r="A41" s="4">
        <v>31095010</v>
      </c>
      <c r="B41" s="9" t="s">
        <v>80</v>
      </c>
      <c r="C41" s="13" t="s">
        <v>81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ht="15.75" customHeight="1" x14ac:dyDescent="0.2">
      <c r="A42" s="4">
        <v>42075010</v>
      </c>
      <c r="B42" s="9" t="s">
        <v>82</v>
      </c>
      <c r="C42" s="13" t="s">
        <v>83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ht="15.75" customHeight="1" x14ac:dyDescent="0.2">
      <c r="A43" s="4">
        <v>34015010</v>
      </c>
      <c r="B43" s="9" t="s">
        <v>116</v>
      </c>
      <c r="C43" s="13" t="s">
        <v>84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ht="15.75" customHeight="1" x14ac:dyDescent="0.2">
      <c r="A44" s="6">
        <v>44015040</v>
      </c>
      <c r="B44" s="9" t="s">
        <v>85</v>
      </c>
      <c r="C44" s="13" t="s">
        <v>86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ht="15.75" customHeight="1" x14ac:dyDescent="0.2">
      <c r="A45" s="4">
        <v>44035020</v>
      </c>
      <c r="B45" s="9" t="s">
        <v>87</v>
      </c>
      <c r="C45" s="13" t="s">
        <v>88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ht="15.75" customHeight="1" x14ac:dyDescent="0.2">
      <c r="A46" s="4">
        <v>48015010</v>
      </c>
      <c r="B46" s="8" t="s">
        <v>89</v>
      </c>
      <c r="C46" s="12" t="s">
        <v>90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</sheetData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conditionalFormatting sqref="D4:O13 D15:O31 D33:O34 D36:O46">
    <cfRule type="cellIs" dxfId="0" priority="1" stopIfTrue="1" operator="equal">
      <formula>"SD"</formula>
    </cfRule>
  </conditionalFormatting>
  <pageMargins left="1.52" right="0.70866141732283472" top="0.23622047244094491" bottom="0.11811023622047249" header="0.31496062992125978" footer="0.31496062992125978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TMAX_PRINCIPALES_CIUDADES</vt:lpstr>
      <vt:lpstr>Climatologia</vt:lpstr>
      <vt:lpstr>Maximos</vt:lpstr>
      <vt:lpstr>Hoja1</vt:lpstr>
      <vt:lpstr>TMAX_PRINCIPALES_CIUDADES!Área_de_impresión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IDEAM</dc:creator>
  <cp:lastModifiedBy>Angela Jurany Amaya González</cp:lastModifiedBy>
  <cp:lastPrinted>2022-10-25T13:14:52Z</cp:lastPrinted>
  <dcterms:created xsi:type="dcterms:W3CDTF">2007-01-09T17:41:42Z</dcterms:created>
  <dcterms:modified xsi:type="dcterms:W3CDTF">2026-08-01T13:46:50Z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2024-02-15T12:30:47Z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bd4b890a-b7fe-454a-8eb9-01f891d01234</vt:lpwstr>
  </property>
  <property fmtid="{D5CDD505-2E9C-101B-9397-08002B2CF9AE}" pid="8" name="MSIP_Label_defa4170-0d19-0005-0004-bc88714345d2_ContentBits">
    <vt:lpwstr>0</vt:lpwstr>
  </property>
</Properties>
</file>