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7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1B14A019-4C9C-40D6-AADA-C63036E1B82D}" xr6:coauthVersionLast="47" xr6:coauthVersionMax="47" xr10:uidLastSave="{00000000-0000-0000-0000-000000000000}"/>
  <bookViews>
    <workbookView xWindow="-120" yWindow="-120" windowWidth="29040" windowHeight="15720" tabRatio="811" firstSheet="4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  <sheet name="Precipitación comp" sheetId="6" r:id="rId6"/>
    <sheet name="No de días con lluvia comp" sheetId="7" r:id="rId7"/>
    <sheet name="Temperatura Máx" sheetId="8" r:id="rId8"/>
    <sheet name="Temperatura Med" sheetId="9" r:id="rId9"/>
    <sheet name="Temperatura Mín" sheetId="10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10" l="1"/>
  <c r="C16" i="10"/>
  <c r="D16" i="10"/>
  <c r="E16" i="10"/>
  <c r="F16" i="10"/>
  <c r="G16" i="10"/>
  <c r="H16" i="10"/>
  <c r="I16" i="10"/>
  <c r="J16" i="10"/>
  <c r="K16" i="10"/>
  <c r="L16" i="10"/>
  <c r="M16" i="10"/>
  <c r="A16" i="10"/>
  <c r="M14" i="10"/>
  <c r="B16" i="8"/>
  <c r="C16" i="8"/>
  <c r="D16" i="8"/>
  <c r="E16" i="8"/>
  <c r="F16" i="8"/>
  <c r="G16" i="8"/>
  <c r="H16" i="8"/>
  <c r="I16" i="8"/>
  <c r="J16" i="8"/>
  <c r="K16" i="8"/>
  <c r="L16" i="8"/>
  <c r="M16" i="8"/>
  <c r="A16" i="8"/>
  <c r="M14" i="8"/>
  <c r="M10" i="10" l="1"/>
  <c r="M8" i="10"/>
  <c r="L16" i="9"/>
  <c r="K16" i="9"/>
  <c r="J16" i="9"/>
  <c r="I16" i="9"/>
  <c r="H16" i="9"/>
  <c r="G16" i="9"/>
  <c r="F16" i="9"/>
  <c r="E16" i="9"/>
  <c r="D16" i="9"/>
  <c r="C16" i="9"/>
  <c r="B16" i="9"/>
  <c r="A16" i="9"/>
  <c r="M10" i="9"/>
  <c r="M16" i="9"/>
  <c r="M10" i="8"/>
  <c r="M8" i="8"/>
  <c r="L16" i="7"/>
  <c r="K16" i="7"/>
  <c r="J16" i="7"/>
  <c r="I16" i="7"/>
  <c r="H16" i="7"/>
  <c r="G16" i="7"/>
  <c r="F16" i="7"/>
  <c r="E16" i="7"/>
  <c r="D16" i="7"/>
  <c r="C16" i="7"/>
  <c r="B16" i="7"/>
  <c r="A16" i="7"/>
  <c r="M14" i="7"/>
  <c r="M12" i="7"/>
  <c r="M10" i="7"/>
  <c r="M8" i="7"/>
  <c r="M16" i="7" s="1"/>
  <c r="L16" i="6"/>
  <c r="K16" i="6"/>
  <c r="J16" i="6"/>
  <c r="I16" i="6"/>
  <c r="H16" i="6"/>
  <c r="G16" i="6"/>
  <c r="F16" i="6"/>
  <c r="E16" i="6"/>
  <c r="D16" i="6"/>
  <c r="C16" i="6"/>
  <c r="B16" i="6"/>
  <c r="A16" i="6"/>
  <c r="M14" i="6"/>
  <c r="M12" i="6"/>
  <c r="M10" i="6"/>
  <c r="M8" i="6"/>
  <c r="M16" i="6" s="1"/>
  <c r="M14" i="2"/>
  <c r="M12" i="2"/>
  <c r="M10" i="2"/>
  <c r="M8" i="2"/>
  <c r="M8" i="5" l="1"/>
  <c r="M16" i="3" l="1"/>
  <c r="M14" i="3"/>
  <c r="M12" i="3"/>
  <c r="M10" i="3"/>
  <c r="M8" i="3"/>
  <c r="M10" i="1" l="1"/>
  <c r="M8" i="1"/>
  <c r="M14" i="1"/>
  <c r="M12" i="1"/>
</calcChain>
</file>

<file path=xl/sharedStrings.xml><?xml version="1.0" encoding="utf-8"?>
<sst xmlns="http://schemas.openxmlformats.org/spreadsheetml/2006/main" count="185" uniqueCount="33">
  <si>
    <t>Aeropuerto Alfonso Bonilla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</si>
  <si>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</si>
  <si>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</si>
  <si>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</si>
  <si>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</si>
  <si>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</si>
  <si>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</si>
  <si>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</si>
  <si>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</si>
  <si>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</si>
  <si>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</si>
  <si>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</si>
  <si>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</si>
  <si>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ANUAL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</si>
  <si>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</si>
  <si>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</si>
  <si>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</si>
  <si>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mínima diaria (°C)</t>
  </si>
  <si>
    <t>Normal Climatológica de la Temperatura media diaria (°C)</t>
  </si>
  <si>
    <t>Promedio Climatológico de Brillo Solar (Horas de Sol al Día)</t>
  </si>
  <si>
    <t xml:space="preserve">Estacion Universidad del Valle 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</si>
  <si>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</si>
  <si>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 xml:space="preserve">Comparación de las Normales Climatológicas de la Precipitación Acumulada Mensual (mm). </t>
  </si>
  <si>
    <t>Periodo 1991-2020</t>
  </si>
  <si>
    <t>Periodo 1981-2010</t>
  </si>
  <si>
    <t>Periodo 1971-2000</t>
  </si>
  <si>
    <t>Periodo 1961-1990</t>
  </si>
  <si>
    <t>Diferencias de los periodos 1991-2020 vs 1961-1990</t>
  </si>
  <si>
    <t xml:space="preserve">Comparación de las Normales Climatológicas del Número de Días con Lluvia ≥ 1 mm </t>
  </si>
  <si>
    <t xml:space="preserve">Comparación de las Normales Climatológicas de la Temperatura máxima diaria (°C). </t>
  </si>
  <si>
    <t>Diferencias de los periodos 1991-2020 vs 1971-2000</t>
  </si>
  <si>
    <t xml:space="preserve">Comparación de las Normales Climatológicas de la Temperatura media diaria (°C). </t>
  </si>
  <si>
    <t xml:space="preserve">Comparación de las Normales Climatológicas de la Temperatura mínima diaria (°C).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</si>
</sst>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47.570370370370377</c:v>
                </c:pt>
                <c:pt idx="1">
                  <c:v>54.007692307692317</c:v>
                </c:pt>
                <c:pt idx="2">
                  <c:v>89.246153846153845</c:v>
                </c:pt>
                <c:pt idx="3">
                  <c:v>134.23333333333335</c:v>
                </c:pt>
                <c:pt idx="4">
                  <c:v>103.14137931034485</c:v>
                </c:pt>
                <c:pt idx="5">
                  <c:v>49.664285714285704</c:v>
                </c:pt>
                <c:pt idx="6">
                  <c:v>32.111538461538458</c:v>
                </c:pt>
                <c:pt idx="7">
                  <c:v>28.651851851851852</c:v>
                </c:pt>
                <c:pt idx="8">
                  <c:v>64.560714285714283</c:v>
                </c:pt>
                <c:pt idx="9">
                  <c:v>99.164285714285725</c:v>
                </c:pt>
                <c:pt idx="10">
                  <c:v>105.04642857142858</c:v>
                </c:pt>
                <c:pt idx="11">
                  <c:v>68.462962962962976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5.6869047619047608</c:v>
                </c:pt>
                <c:pt idx="1">
                  <c:v>6.4377410926056262</c:v>
                </c:pt>
                <c:pt idx="2">
                  <c:v>9.9958847736625458</c:v>
                </c:pt>
                <c:pt idx="3">
                  <c:v>12.093596059113302</c:v>
                </c:pt>
                <c:pt idx="4">
                  <c:v>11.03448275862069</c:v>
                </c:pt>
                <c:pt idx="5">
                  <c:v>6.3214285714285703</c:v>
                </c:pt>
                <c:pt idx="6">
                  <c:v>5.0142857142857142</c:v>
                </c:pt>
                <c:pt idx="7">
                  <c:v>4.4749999999999988</c:v>
                </c:pt>
                <c:pt idx="8">
                  <c:v>6.7777777777777795</c:v>
                </c:pt>
                <c:pt idx="9">
                  <c:v>10.96428571428571</c:v>
                </c:pt>
                <c:pt idx="10">
                  <c:v>10.821428571428575</c:v>
                </c:pt>
                <c:pt idx="11">
                  <c:v>7.8888888888888875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30.300422260068114</c:v>
                </c:pt>
                <c:pt idx="1">
                  <c:v>30.587240837478525</c:v>
                </c:pt>
                <c:pt idx="2">
                  <c:v>30.235515407085661</c:v>
                </c:pt>
                <c:pt idx="3">
                  <c:v>29.838914431673054</c:v>
                </c:pt>
                <c:pt idx="4">
                  <c:v>29.586365768396831</c:v>
                </c:pt>
                <c:pt idx="5">
                  <c:v>29.810408684546616</c:v>
                </c:pt>
                <c:pt idx="6">
                  <c:v>30.528452601656156</c:v>
                </c:pt>
                <c:pt idx="7">
                  <c:v>31.117920119727174</c:v>
                </c:pt>
                <c:pt idx="8">
                  <c:v>30.640448440448441</c:v>
                </c:pt>
                <c:pt idx="9">
                  <c:v>29.620656779779356</c:v>
                </c:pt>
                <c:pt idx="10">
                  <c:v>29.200446507515473</c:v>
                </c:pt>
                <c:pt idx="11">
                  <c:v>29.483540246006033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23.759432138590196</c:v>
                </c:pt>
                <c:pt idx="1">
                  <c:v>24.020341482697791</c:v>
                </c:pt>
                <c:pt idx="2">
                  <c:v>23.883913903823174</c:v>
                </c:pt>
                <c:pt idx="3">
                  <c:v>23.719629629629623</c:v>
                </c:pt>
                <c:pt idx="4">
                  <c:v>23.69756453930292</c:v>
                </c:pt>
                <c:pt idx="5">
                  <c:v>23.683631465517227</c:v>
                </c:pt>
                <c:pt idx="6">
                  <c:v>24.054408602150531</c:v>
                </c:pt>
                <c:pt idx="7">
                  <c:v>24.24334341397849</c:v>
                </c:pt>
                <c:pt idx="8">
                  <c:v>24.013909243295014</c:v>
                </c:pt>
                <c:pt idx="9">
                  <c:v>23.497853229879436</c:v>
                </c:pt>
                <c:pt idx="10">
                  <c:v>23.317546226886545</c:v>
                </c:pt>
                <c:pt idx="11">
                  <c:v>23.4701858345021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18.870521704500195</c:v>
                </c:pt>
                <c:pt idx="1">
                  <c:v>19.099827413281844</c:v>
                </c:pt>
                <c:pt idx="2">
                  <c:v>19.162321774340686</c:v>
                </c:pt>
                <c:pt idx="3">
                  <c:v>19.274483486335342</c:v>
                </c:pt>
                <c:pt idx="4">
                  <c:v>19.262844342037891</c:v>
                </c:pt>
                <c:pt idx="5">
                  <c:v>18.925377229080929</c:v>
                </c:pt>
                <c:pt idx="6">
                  <c:v>18.632546225180633</c:v>
                </c:pt>
                <c:pt idx="7">
                  <c:v>18.461667784278816</c:v>
                </c:pt>
                <c:pt idx="8">
                  <c:v>18.648510848126229</c:v>
                </c:pt>
                <c:pt idx="9">
                  <c:v>18.736530737721061</c:v>
                </c:pt>
                <c:pt idx="10">
                  <c:v>18.886923076923075</c:v>
                </c:pt>
                <c:pt idx="11">
                  <c:v>18.93683900321345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179.47666665200001</c:v>
                </c:pt>
                <c:pt idx="1">
                  <c:v>157.771343632</c:v>
                </c:pt>
                <c:pt idx="2">
                  <c:v>160.804297679</c:v>
                </c:pt>
                <c:pt idx="3">
                  <c:v>147.28455921</c:v>
                </c:pt>
                <c:pt idx="4">
                  <c:v>140.09322235499999</c:v>
                </c:pt>
                <c:pt idx="5">
                  <c:v>151.94774534999999</c:v>
                </c:pt>
                <c:pt idx="6">
                  <c:v>177.308405163</c:v>
                </c:pt>
                <c:pt idx="7">
                  <c:v>187.06710087900001</c:v>
                </c:pt>
                <c:pt idx="8">
                  <c:v>168.76398467999999</c:v>
                </c:pt>
                <c:pt idx="9">
                  <c:v>161.073947831</c:v>
                </c:pt>
                <c:pt idx="10">
                  <c:v>145.74285713999998</c:v>
                </c:pt>
                <c:pt idx="11">
                  <c:v>163.56065793600001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CD-4DB6-9279-C152EB1427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4568.330810546875</c:v>
                </c:pt>
                <c:pt idx="1">
                  <c:v>4564.1806369357637</c:v>
                </c:pt>
                <c:pt idx="2">
                  <c:v>4525.7544433593748</c:v>
                </c:pt>
                <c:pt idx="3">
                  <c:v>4436.056884765625</c:v>
                </c:pt>
                <c:pt idx="4">
                  <c:v>4312.8163818359371</c:v>
                </c:pt>
                <c:pt idx="5">
                  <c:v>4488.1131456163193</c:v>
                </c:pt>
                <c:pt idx="6">
                  <c:v>4762.5107421875</c:v>
                </c:pt>
                <c:pt idx="7">
                  <c:v>4829.488444010417</c:v>
                </c:pt>
                <c:pt idx="8">
                  <c:v>4794.3573608398438</c:v>
                </c:pt>
                <c:pt idx="9">
                  <c:v>4473.4591674804688</c:v>
                </c:pt>
                <c:pt idx="10">
                  <c:v>4133.4123883928569</c:v>
                </c:pt>
                <c:pt idx="11">
                  <c:v>4234.4115862165181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BB-4FCA-8722-DD2DA8026CC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 la Precipitación Acumulada Mensual (mm)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'Precipitación comp'!$A$7:$M$7</c:f>
              <c:strCache>
                <c:ptCount val="13"/>
                <c:pt idx="0">
                  <c:v>Periodo 1991-2020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ANUAL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331-430A-A7D9-3279DC874284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331-430A-A7D9-3279DC874284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331-430A-A7D9-3279DC874284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331-430A-A7D9-3279DC874284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331-430A-A7D9-3279DC874284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331-430A-A7D9-3279DC874284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331-430A-A7D9-3279DC874284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331-430A-A7D9-3279DC874284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331-430A-A7D9-3279DC874284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331-430A-A7D9-3279DC874284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331-430A-A7D9-3279DC874284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331-430A-A7D9-3279DC8742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'Precipitación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'Precipitación comp'!$A$8:$L$8</c:f>
              <c:numCache>
                <c:formatCode>0.0</c:formatCode>
                <c:ptCount val="12"/>
                <c:pt idx="0">
                  <c:v>47.570370370370377</c:v>
                </c:pt>
                <c:pt idx="1">
                  <c:v>54.007692307692317</c:v>
                </c:pt>
                <c:pt idx="2">
                  <c:v>89.246153846153845</c:v>
                </c:pt>
                <c:pt idx="3">
                  <c:v>134.23333333333335</c:v>
                </c:pt>
                <c:pt idx="4">
                  <c:v>103.14137931034485</c:v>
                </c:pt>
                <c:pt idx="5">
                  <c:v>49.664285714285704</c:v>
                </c:pt>
                <c:pt idx="6">
                  <c:v>32.111538461538458</c:v>
                </c:pt>
                <c:pt idx="7">
                  <c:v>28.651851851851852</c:v>
                </c:pt>
                <c:pt idx="8">
                  <c:v>64.560714285714283</c:v>
                </c:pt>
                <c:pt idx="9">
                  <c:v>99.164285714285725</c:v>
                </c:pt>
                <c:pt idx="10">
                  <c:v>105.04642857142858</c:v>
                </c:pt>
                <c:pt idx="11">
                  <c:v>68.462962962962976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331-430A-A7D9-3279DC874284}"/>
            </c:ext>
          </c:extLst>
        </c:ser>
        <c:ser>
          <c:idx val="1"/>
          <c:order val="1"/>
          <c:tx>
            <c:strRef>
              <c:f>'Precipitación comp'!$A$9:$M$9</c:f>
              <c:strCache>
                <c:ptCount val="13"/>
                <c:pt idx="0">
                  <c:v>Periodo 1981-2010</c:v>
                </c:pt>
                <c:pt idx="1">
                  <c:v>54,0</c:v>
                </c:pt>
                <c:pt idx="2">
                  <c:v>89,2</c:v>
                </c:pt>
                <c:pt idx="3">
                  <c:v>134,2</c:v>
                </c:pt>
                <c:pt idx="4">
                  <c:v>103,1</c:v>
                </c:pt>
                <c:pt idx="5">
                  <c:v>49,7</c:v>
                </c:pt>
                <c:pt idx="6">
                  <c:v>32,1</c:v>
                </c:pt>
                <c:pt idx="7">
                  <c:v>28,7</c:v>
                </c:pt>
                <c:pt idx="8">
                  <c:v>64,6</c:v>
                </c:pt>
                <c:pt idx="9">
                  <c:v>99,2</c:v>
                </c:pt>
                <c:pt idx="10">
                  <c:v>105,0</c:v>
                </c:pt>
                <c:pt idx="11">
                  <c:v>68,5</c:v>
                </c:pt>
                <c:pt idx="12">
                  <c:v>875,9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331-430A-A7D9-3279DC874284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331-430A-A7D9-3279DC874284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331-430A-A7D9-3279DC874284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331-430A-A7D9-3279DC874284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331-430A-A7D9-3279DC874284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331-430A-A7D9-3279DC874284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331-430A-A7D9-3279DC874284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331-430A-A7D9-3279DC874284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331-430A-A7D9-3279DC874284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331-430A-A7D9-3279DC874284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331-430A-A7D9-3279DC874284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331-430A-A7D9-3279DC8742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comp'!$A$10:$L$10</c:f>
              <c:numCache>
                <c:formatCode>0.0</c:formatCode>
                <c:ptCount val="12"/>
                <c:pt idx="0">
                  <c:v>51.827586206896555</c:v>
                </c:pt>
                <c:pt idx="1">
                  <c:v>54.342857142857142</c:v>
                </c:pt>
                <c:pt idx="2">
                  <c:v>87.300000000000026</c:v>
                </c:pt>
                <c:pt idx="3">
                  <c:v>128.2607142857143</c:v>
                </c:pt>
                <c:pt idx="4">
                  <c:v>96.231034482758616</c:v>
                </c:pt>
                <c:pt idx="5">
                  <c:v>54.437931034482752</c:v>
                </c:pt>
                <c:pt idx="6">
                  <c:v>31.974074074074082</c:v>
                </c:pt>
                <c:pt idx="7">
                  <c:v>32.841379310344827</c:v>
                </c:pt>
                <c:pt idx="8">
                  <c:v>70.166666666666671</c:v>
                </c:pt>
                <c:pt idx="9">
                  <c:v>103.57586206896549</c:v>
                </c:pt>
                <c:pt idx="10">
                  <c:v>106.32142857142854</c:v>
                </c:pt>
                <c:pt idx="11">
                  <c:v>67.910000000000011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1331-430A-A7D9-3279DC874284}"/>
            </c:ext>
          </c:extLst>
        </c:ser>
        <c:ser>
          <c:idx val="2"/>
          <c:order val="2"/>
          <c:tx>
            <c:strRef>
              <c:f>'Precipitación comp'!$A$11:$M$11</c:f>
              <c:strCache>
                <c:ptCount val="13"/>
                <c:pt idx="0">
                  <c:v>Periodo 1971-2000</c:v>
                </c:pt>
                <c:pt idx="1">
                  <c:v>54,3</c:v>
                </c:pt>
                <c:pt idx="2">
                  <c:v>87,3</c:v>
                </c:pt>
                <c:pt idx="3">
                  <c:v>128,3</c:v>
                </c:pt>
                <c:pt idx="4">
                  <c:v>96,2</c:v>
                </c:pt>
                <c:pt idx="5">
                  <c:v>54,4</c:v>
                </c:pt>
                <c:pt idx="6">
                  <c:v>32,0</c:v>
                </c:pt>
                <c:pt idx="7">
                  <c:v>32,8</c:v>
                </c:pt>
                <c:pt idx="8">
                  <c:v>70,2</c:v>
                </c:pt>
                <c:pt idx="9">
                  <c:v>103,6</c:v>
                </c:pt>
                <c:pt idx="10">
                  <c:v>106,3</c:v>
                </c:pt>
                <c:pt idx="11">
                  <c:v>67,9</c:v>
                </c:pt>
                <c:pt idx="12">
                  <c:v>885,2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331-430A-A7D9-3279DC874284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331-430A-A7D9-3279DC874284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331-430A-A7D9-3279DC874284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1331-430A-A7D9-3279DC874284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1331-430A-A7D9-3279DC874284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1331-430A-A7D9-3279DC8742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comp'!$A$12:$L$12</c:f>
              <c:numCache>
                <c:formatCode>0.0</c:formatCode>
                <c:ptCount val="12"/>
                <c:pt idx="0">
                  <c:v>45.514814814814819</c:v>
                </c:pt>
                <c:pt idx="1">
                  <c:v>58.485185185185188</c:v>
                </c:pt>
                <c:pt idx="2">
                  <c:v>99.319230769230771</c:v>
                </c:pt>
                <c:pt idx="3">
                  <c:v>128.95555555555558</c:v>
                </c:pt>
                <c:pt idx="4">
                  <c:v>97.68518518518519</c:v>
                </c:pt>
                <c:pt idx="5">
                  <c:v>50.711111111111116</c:v>
                </c:pt>
                <c:pt idx="6">
                  <c:v>30.514814814814809</c:v>
                </c:pt>
                <c:pt idx="7">
                  <c:v>39.782142857142851</c:v>
                </c:pt>
                <c:pt idx="8">
                  <c:v>74.631034482758622</c:v>
                </c:pt>
                <c:pt idx="9">
                  <c:v>108.97857142857141</c:v>
                </c:pt>
                <c:pt idx="10">
                  <c:v>95.411111111111097</c:v>
                </c:pt>
                <c:pt idx="11">
                  <c:v>60.158620689655166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1331-430A-A7D9-3279DC874284}"/>
            </c:ext>
          </c:extLst>
        </c:ser>
        <c:ser>
          <c:idx val="3"/>
          <c:order val="3"/>
          <c:tx>
            <c:strRef>
              <c:f>'Precipitación comp'!$A$13:$M$13</c:f>
              <c:strCache>
                <c:ptCount val="13"/>
                <c:pt idx="0">
                  <c:v>Periodo 1961-1990</c:v>
                </c:pt>
                <c:pt idx="1">
                  <c:v>58,5</c:v>
                </c:pt>
                <c:pt idx="2">
                  <c:v>99,3</c:v>
                </c:pt>
                <c:pt idx="3">
                  <c:v>129,0</c:v>
                </c:pt>
                <c:pt idx="4">
                  <c:v>97,7</c:v>
                </c:pt>
                <c:pt idx="5">
                  <c:v>50,7</c:v>
                </c:pt>
                <c:pt idx="6">
                  <c:v>30,5</c:v>
                </c:pt>
                <c:pt idx="7">
                  <c:v>39,8</c:v>
                </c:pt>
                <c:pt idx="8">
                  <c:v>74,6</c:v>
                </c:pt>
                <c:pt idx="9">
                  <c:v>109,0</c:v>
                </c:pt>
                <c:pt idx="10">
                  <c:v>95,4</c:v>
                </c:pt>
                <c:pt idx="11">
                  <c:v>60,2</c:v>
                </c:pt>
                <c:pt idx="12">
                  <c:v>890,1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1331-430A-A7D9-3279DC874284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1331-430A-A7D9-3279DC874284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1331-430A-A7D9-3279DC874284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331-430A-A7D9-3279DC874284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1331-430A-A7D9-3279DC874284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1331-430A-A7D9-3279DC874284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1331-430A-A7D9-3279DC874284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1331-430A-A7D9-3279DC874284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1331-430A-A7D9-3279DC874284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1331-430A-A7D9-3279DC874284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1331-430A-A7D9-3279DC874284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1331-430A-A7D9-3279DC8742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comp'!$A$14:$L$14</c:f>
              <c:numCache>
                <c:formatCode>0.0</c:formatCode>
                <c:ptCount val="12"/>
                <c:pt idx="0">
                  <c:v>46.470588235294116</c:v>
                </c:pt>
                <c:pt idx="1">
                  <c:v>60.716666666666669</c:v>
                </c:pt>
                <c:pt idx="2">
                  <c:v>98.6</c:v>
                </c:pt>
                <c:pt idx="3">
                  <c:v>122.92222222222222</c:v>
                </c:pt>
                <c:pt idx="4">
                  <c:v>97.147058823529392</c:v>
                </c:pt>
                <c:pt idx="5">
                  <c:v>56.029411764705884</c:v>
                </c:pt>
                <c:pt idx="6">
                  <c:v>28.523529411764706</c:v>
                </c:pt>
                <c:pt idx="7">
                  <c:v>48.544444444444444</c:v>
                </c:pt>
                <c:pt idx="8">
                  <c:v>67.34210526315789</c:v>
                </c:pt>
                <c:pt idx="9">
                  <c:v>114.86666666666666</c:v>
                </c:pt>
                <c:pt idx="10">
                  <c:v>94.729411764705887</c:v>
                </c:pt>
                <c:pt idx="11">
                  <c:v>66.068421052631578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1331-430A-A7D9-3279DC8742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150"/>
          <c:min val="2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del Número de Días con Lluvia  ≥ 1 mm 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'No de días con lluvia comp'!$A$7:$M$7</c:f>
              <c:strCache>
                <c:ptCount val="13"/>
                <c:pt idx="0">
                  <c:v>Periodo 1991-2020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ANUAL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B8C-4B0A-9D15-3894F5046917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8C-4B0A-9D15-3894F5046917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8C-4B0A-9D15-3894F5046917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8C-4B0A-9D15-3894F5046917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B8C-4B0A-9D15-3894F5046917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B8C-4B0A-9D15-3894F5046917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B8C-4B0A-9D15-3894F5046917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B8C-4B0A-9D15-3894F5046917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B8C-4B0A-9D15-3894F5046917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B8C-4B0A-9D15-3894F5046917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B8C-4B0A-9D15-3894F5046917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B8C-4B0A-9D15-3894F50469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 de días con lluvia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 de días con lluvia comp'!$A$8:$L$8</c:f>
              <c:numCache>
                <c:formatCode>0.0</c:formatCode>
                <c:ptCount val="12"/>
                <c:pt idx="0">
                  <c:v>5.6869047619047608</c:v>
                </c:pt>
                <c:pt idx="1">
                  <c:v>6.4377410926056262</c:v>
                </c:pt>
                <c:pt idx="2">
                  <c:v>9.9958847736625458</c:v>
                </c:pt>
                <c:pt idx="3">
                  <c:v>12.093596059113302</c:v>
                </c:pt>
                <c:pt idx="4">
                  <c:v>11.03448275862069</c:v>
                </c:pt>
                <c:pt idx="5">
                  <c:v>6.3214285714285703</c:v>
                </c:pt>
                <c:pt idx="6">
                  <c:v>5.0142857142857142</c:v>
                </c:pt>
                <c:pt idx="7">
                  <c:v>4.4749999999999988</c:v>
                </c:pt>
                <c:pt idx="8">
                  <c:v>6.7777777777777795</c:v>
                </c:pt>
                <c:pt idx="9">
                  <c:v>10.96428571428571</c:v>
                </c:pt>
                <c:pt idx="10">
                  <c:v>10.821428571428575</c:v>
                </c:pt>
                <c:pt idx="11">
                  <c:v>7.8888888888888875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B8C-4B0A-9D15-3894F5046917}"/>
            </c:ext>
          </c:extLst>
        </c:ser>
        <c:ser>
          <c:idx val="1"/>
          <c:order val="1"/>
          <c:tx>
            <c:strRef>
              <c:f>'No de días con lluvia comp'!$A$9:$M$9</c:f>
              <c:strCache>
                <c:ptCount val="13"/>
                <c:pt idx="0">
                  <c:v>Periodo 1981-2010</c:v>
                </c:pt>
                <c:pt idx="1">
                  <c:v>6,4</c:v>
                </c:pt>
                <c:pt idx="2">
                  <c:v>10,0</c:v>
                </c:pt>
                <c:pt idx="3">
                  <c:v>12,1</c:v>
                </c:pt>
                <c:pt idx="4">
                  <c:v>11,0</c:v>
                </c:pt>
                <c:pt idx="5">
                  <c:v>6,3</c:v>
                </c:pt>
                <c:pt idx="6">
                  <c:v>5,0</c:v>
                </c:pt>
                <c:pt idx="7">
                  <c:v>4,5</c:v>
                </c:pt>
                <c:pt idx="8">
                  <c:v>6,8</c:v>
                </c:pt>
                <c:pt idx="9">
                  <c:v>11,0</c:v>
                </c:pt>
                <c:pt idx="10">
                  <c:v>10,8</c:v>
                </c:pt>
                <c:pt idx="11">
                  <c:v>7,9</c:v>
                </c:pt>
                <c:pt idx="12">
                  <c:v>97,5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B8C-4B0A-9D15-3894F5046917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B8C-4B0A-9D15-3894F5046917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B8C-4B0A-9D15-3894F5046917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B8C-4B0A-9D15-3894F5046917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B8C-4B0A-9D15-3894F5046917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B8C-4B0A-9D15-3894F5046917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B8C-4B0A-9D15-3894F5046917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B8C-4B0A-9D15-3894F5046917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B8C-4B0A-9D15-3894F5046917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B8C-4B0A-9D15-3894F5046917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B8C-4B0A-9D15-3894F5046917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B8C-4B0A-9D15-3894F50469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comp'!$A$10:$L$10</c:f>
              <c:numCache>
                <c:formatCode>0.0</c:formatCode>
                <c:ptCount val="12"/>
                <c:pt idx="0">
                  <c:v>6.176666666666665</c:v>
                </c:pt>
                <c:pt idx="1">
                  <c:v>6.6057976798637732</c:v>
                </c:pt>
                <c:pt idx="2">
                  <c:v>9.2275862068965484</c:v>
                </c:pt>
                <c:pt idx="3">
                  <c:v>12.52084691803153</c:v>
                </c:pt>
                <c:pt idx="4">
                  <c:v>10.724137931034479</c:v>
                </c:pt>
                <c:pt idx="5">
                  <c:v>6.5517241379310356</c:v>
                </c:pt>
                <c:pt idx="6">
                  <c:v>4.994523809523808</c:v>
                </c:pt>
                <c:pt idx="7">
                  <c:v>5.3433333333333319</c:v>
                </c:pt>
                <c:pt idx="8">
                  <c:v>7.6666666666666679</c:v>
                </c:pt>
                <c:pt idx="9">
                  <c:v>11.344827586206895</c:v>
                </c:pt>
                <c:pt idx="10">
                  <c:v>10.608799048751488</c:v>
                </c:pt>
                <c:pt idx="11">
                  <c:v>7.9999999999999964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1B8C-4B0A-9D15-3894F5046917}"/>
            </c:ext>
          </c:extLst>
        </c:ser>
        <c:ser>
          <c:idx val="2"/>
          <c:order val="2"/>
          <c:tx>
            <c:strRef>
              <c:f>'No de días con lluvia comp'!$A$11:$M$11</c:f>
              <c:strCache>
                <c:ptCount val="13"/>
                <c:pt idx="0">
                  <c:v>Periodo 1971-2000</c:v>
                </c:pt>
                <c:pt idx="1">
                  <c:v>6,6</c:v>
                </c:pt>
                <c:pt idx="2">
                  <c:v>9,2</c:v>
                </c:pt>
                <c:pt idx="3">
                  <c:v>12,5</c:v>
                </c:pt>
                <c:pt idx="4">
                  <c:v>10,7</c:v>
                </c:pt>
                <c:pt idx="5">
                  <c:v>6,6</c:v>
                </c:pt>
                <c:pt idx="6">
                  <c:v>5,0</c:v>
                </c:pt>
                <c:pt idx="7">
                  <c:v>5,3</c:v>
                </c:pt>
                <c:pt idx="8">
                  <c:v>7,7</c:v>
                </c:pt>
                <c:pt idx="9">
                  <c:v>11,3</c:v>
                </c:pt>
                <c:pt idx="10">
                  <c:v>10,6</c:v>
                </c:pt>
                <c:pt idx="11">
                  <c:v>8,0</c:v>
                </c:pt>
                <c:pt idx="12">
                  <c:v>99,8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B8C-4B0A-9D15-3894F5046917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B8C-4B0A-9D15-3894F5046917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B8C-4B0A-9D15-3894F5046917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1B8C-4B0A-9D15-3894F5046917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1B8C-4B0A-9D15-3894F5046917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1B8C-4B0A-9D15-3894F50469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comp'!$A$12:$L$12</c:f>
              <c:numCache>
                <c:formatCode>0.0</c:formatCode>
                <c:ptCount val="12"/>
                <c:pt idx="0">
                  <c:v>5.546428571428569</c:v>
                </c:pt>
                <c:pt idx="1">
                  <c:v>7.3195641762452102</c:v>
                </c:pt>
                <c:pt idx="2">
                  <c:v>9.1703703703703674</c:v>
                </c:pt>
                <c:pt idx="3">
                  <c:v>11.666666666666666</c:v>
                </c:pt>
                <c:pt idx="4">
                  <c:v>10.666666666666666</c:v>
                </c:pt>
                <c:pt idx="5">
                  <c:v>6.4444444444444446</c:v>
                </c:pt>
                <c:pt idx="6">
                  <c:v>4.4012315270935956</c:v>
                </c:pt>
                <c:pt idx="7">
                  <c:v>5.3459770114942513</c:v>
                </c:pt>
                <c:pt idx="8">
                  <c:v>8</c:v>
                </c:pt>
                <c:pt idx="9">
                  <c:v>12</c:v>
                </c:pt>
                <c:pt idx="10">
                  <c:v>10.630541871921183</c:v>
                </c:pt>
                <c:pt idx="11">
                  <c:v>7.4827586206896521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1B8C-4B0A-9D15-3894F5046917}"/>
            </c:ext>
          </c:extLst>
        </c:ser>
        <c:ser>
          <c:idx val="3"/>
          <c:order val="3"/>
          <c:tx>
            <c:strRef>
              <c:f>'No de días con lluvia comp'!$A$13:$M$13</c:f>
              <c:strCache>
                <c:ptCount val="13"/>
                <c:pt idx="0">
                  <c:v>Periodo 1961-1990</c:v>
                </c:pt>
                <c:pt idx="1">
                  <c:v>7,3</c:v>
                </c:pt>
                <c:pt idx="2">
                  <c:v>9,2</c:v>
                </c:pt>
                <c:pt idx="3">
                  <c:v>11,7</c:v>
                </c:pt>
                <c:pt idx="4">
                  <c:v>10,7</c:v>
                </c:pt>
                <c:pt idx="5">
                  <c:v>6,4</c:v>
                </c:pt>
                <c:pt idx="6">
                  <c:v>4,4</c:v>
                </c:pt>
                <c:pt idx="7">
                  <c:v>5,3</c:v>
                </c:pt>
                <c:pt idx="8">
                  <c:v>8,0</c:v>
                </c:pt>
                <c:pt idx="9">
                  <c:v>12,0</c:v>
                </c:pt>
                <c:pt idx="10">
                  <c:v>10,6</c:v>
                </c:pt>
                <c:pt idx="11">
                  <c:v>7,5</c:v>
                </c:pt>
                <c:pt idx="12">
                  <c:v>98,7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1B8C-4B0A-9D15-3894F5046917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1B8C-4B0A-9D15-3894F5046917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1B8C-4B0A-9D15-3894F5046917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B8C-4B0A-9D15-3894F5046917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1B8C-4B0A-9D15-3894F5046917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1B8C-4B0A-9D15-3894F5046917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1B8C-4B0A-9D15-3894F5046917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1B8C-4B0A-9D15-3894F5046917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1B8C-4B0A-9D15-3894F5046917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1B8C-4B0A-9D15-3894F5046917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1B8C-4B0A-9D15-3894F5046917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1B8C-4B0A-9D15-3894F50469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comp'!$A$14:$L$14</c:f>
              <c:numCache>
                <c:formatCode>0.0</c:formatCode>
                <c:ptCount val="12"/>
                <c:pt idx="0">
                  <c:v>5.5722222222222211</c:v>
                </c:pt>
                <c:pt idx="1">
                  <c:v>6.992918719211823</c:v>
                </c:pt>
                <c:pt idx="2">
                  <c:v>8.8666666666666636</c:v>
                </c:pt>
                <c:pt idx="3">
                  <c:v>11.833333333333332</c:v>
                </c:pt>
                <c:pt idx="4">
                  <c:v>10.411764705882353</c:v>
                </c:pt>
                <c:pt idx="5">
                  <c:v>6.4705882352941169</c:v>
                </c:pt>
                <c:pt idx="6">
                  <c:v>4.0860902255639093</c:v>
                </c:pt>
                <c:pt idx="7">
                  <c:v>6.0543859649122798</c:v>
                </c:pt>
                <c:pt idx="8">
                  <c:v>8.0526315789473681</c:v>
                </c:pt>
                <c:pt idx="9">
                  <c:v>13.055555555555555</c:v>
                </c:pt>
                <c:pt idx="10">
                  <c:v>10.42528735632184</c:v>
                </c:pt>
                <c:pt idx="11">
                  <c:v>7.8421052631578929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1B8C-4B0A-9D15-3894F50469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15"/>
          <c:min val="3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Máxima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Máx'!$A$7:$M$7</c:f>
              <c:strCache>
                <c:ptCount val="13"/>
                <c:pt idx="0">
                  <c:v>Periodo 1991-2020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ANUAL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63C-4324-B39E-CA88A2BE9F6F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63C-4324-B39E-CA88A2BE9F6F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63C-4324-B39E-CA88A2BE9F6F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63C-4324-B39E-CA88A2BE9F6F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63C-4324-B39E-CA88A2BE9F6F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63C-4324-B39E-CA88A2BE9F6F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63C-4324-B39E-CA88A2BE9F6F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63C-4324-B39E-CA88A2BE9F6F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63C-4324-B39E-CA88A2BE9F6F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63C-4324-B39E-CA88A2BE9F6F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63C-4324-B39E-CA88A2BE9F6F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63C-4324-B39E-CA88A2BE9F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Máx'!$A$6:$L$6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Máx'!$A$8:$L$8</c:f>
              <c:numCache>
                <c:formatCode>0.0</c:formatCode>
                <c:ptCount val="12"/>
                <c:pt idx="0">
                  <c:v>30.300422260068114</c:v>
                </c:pt>
                <c:pt idx="1">
                  <c:v>30.587240837478525</c:v>
                </c:pt>
                <c:pt idx="2">
                  <c:v>30.235515407085661</c:v>
                </c:pt>
                <c:pt idx="3">
                  <c:v>29.838914431673054</c:v>
                </c:pt>
                <c:pt idx="4">
                  <c:v>29.586365768396831</c:v>
                </c:pt>
                <c:pt idx="5">
                  <c:v>29.810408684546616</c:v>
                </c:pt>
                <c:pt idx="6">
                  <c:v>30.528452601656156</c:v>
                </c:pt>
                <c:pt idx="7">
                  <c:v>31.117920119727174</c:v>
                </c:pt>
                <c:pt idx="8">
                  <c:v>30.640448440448441</c:v>
                </c:pt>
                <c:pt idx="9">
                  <c:v>29.620656779779356</c:v>
                </c:pt>
                <c:pt idx="10">
                  <c:v>29.200446507515473</c:v>
                </c:pt>
                <c:pt idx="11">
                  <c:v>29.483540246006033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963C-4324-B39E-CA88A2BE9F6F}"/>
            </c:ext>
          </c:extLst>
        </c:ser>
        <c:ser>
          <c:idx val="1"/>
          <c:order val="1"/>
          <c:tx>
            <c:strRef>
              <c:f>'Temperatura Máx'!$A$9:$M$9</c:f>
              <c:strCache>
                <c:ptCount val="13"/>
                <c:pt idx="0">
                  <c:v>Periodo 1981-2010</c:v>
                </c:pt>
                <c:pt idx="1">
                  <c:v>30,6</c:v>
                </c:pt>
                <c:pt idx="2">
                  <c:v>30,2</c:v>
                </c:pt>
                <c:pt idx="3">
                  <c:v>29,8</c:v>
                </c:pt>
                <c:pt idx="4">
                  <c:v>29,6</c:v>
                </c:pt>
                <c:pt idx="5">
                  <c:v>29,8</c:v>
                </c:pt>
                <c:pt idx="6">
                  <c:v>30,5</c:v>
                </c:pt>
                <c:pt idx="7">
                  <c:v>31,1</c:v>
                </c:pt>
                <c:pt idx="8">
                  <c:v>30,6</c:v>
                </c:pt>
                <c:pt idx="9">
                  <c:v>29,6</c:v>
                </c:pt>
                <c:pt idx="10">
                  <c:v>29,2</c:v>
                </c:pt>
                <c:pt idx="11">
                  <c:v>29,5</c:v>
                </c:pt>
                <c:pt idx="12">
                  <c:v>30,1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63C-4324-B39E-CA88A2BE9F6F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63C-4324-B39E-CA88A2BE9F6F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63C-4324-B39E-CA88A2BE9F6F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963C-4324-B39E-CA88A2BE9F6F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963C-4324-B39E-CA88A2BE9F6F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963C-4324-B39E-CA88A2BE9F6F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963C-4324-B39E-CA88A2BE9F6F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963C-4324-B39E-CA88A2BE9F6F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963C-4324-B39E-CA88A2BE9F6F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963C-4324-B39E-CA88A2BE9F6F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963C-4324-B39E-CA88A2BE9F6F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63C-4324-B39E-CA88A2BE9F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Máx'!$A$10:$L$10</c:f>
              <c:numCache>
                <c:formatCode>0.0</c:formatCode>
                <c:ptCount val="12"/>
                <c:pt idx="0">
                  <c:v>29.949051292326185</c:v>
                </c:pt>
                <c:pt idx="1">
                  <c:v>30.203936826218843</c:v>
                </c:pt>
                <c:pt idx="2">
                  <c:v>30.086853069926523</c:v>
                </c:pt>
                <c:pt idx="3">
                  <c:v>29.457479191438757</c:v>
                </c:pt>
                <c:pt idx="4">
                  <c:v>29.301335861127288</c:v>
                </c:pt>
                <c:pt idx="5">
                  <c:v>29.434031198686377</c:v>
                </c:pt>
                <c:pt idx="6">
                  <c:v>30.127593695604133</c:v>
                </c:pt>
                <c:pt idx="7">
                  <c:v>30.685071346175345</c:v>
                </c:pt>
                <c:pt idx="8">
                  <c:v>30.191737370833685</c:v>
                </c:pt>
                <c:pt idx="9">
                  <c:v>29.191201872511314</c:v>
                </c:pt>
                <c:pt idx="10">
                  <c:v>28.921238825031924</c:v>
                </c:pt>
                <c:pt idx="11">
                  <c:v>29.215715583068683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963C-4324-B39E-CA88A2BE9F6F}"/>
            </c:ext>
          </c:extLst>
        </c:ser>
        <c:ser>
          <c:idx val="2"/>
          <c:order val="2"/>
          <c:tx>
            <c:strRef>
              <c:f>'Temperatura Máx'!$A$11:$M$11</c:f>
              <c:strCache>
                <c:ptCount val="13"/>
                <c:pt idx="0">
                  <c:v>Periodo 1971-2000</c:v>
                </c:pt>
                <c:pt idx="1">
                  <c:v>30,2</c:v>
                </c:pt>
                <c:pt idx="2">
                  <c:v>30,1</c:v>
                </c:pt>
                <c:pt idx="3">
                  <c:v>29,5</c:v>
                </c:pt>
                <c:pt idx="4">
                  <c:v>29,3</c:v>
                </c:pt>
                <c:pt idx="5">
                  <c:v>29,4</c:v>
                </c:pt>
                <c:pt idx="6">
                  <c:v>30,1</c:v>
                </c:pt>
                <c:pt idx="7">
                  <c:v>30,7</c:v>
                </c:pt>
                <c:pt idx="8">
                  <c:v>30,2</c:v>
                </c:pt>
                <c:pt idx="9">
                  <c:v>29,2</c:v>
                </c:pt>
                <c:pt idx="10">
                  <c:v>28,9</c:v>
                </c:pt>
                <c:pt idx="11">
                  <c:v>29,2</c:v>
                </c:pt>
                <c:pt idx="12">
                  <c:v>29,7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963C-4324-B39E-CA88A2BE9F6F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963C-4324-B39E-CA88A2BE9F6F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963C-4324-B39E-CA88A2BE9F6F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963C-4324-B39E-CA88A2BE9F6F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963C-4324-B39E-CA88A2BE9F6F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963C-4324-B39E-CA88A2BE9F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Máx'!$A$12:$L$12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963C-4324-B39E-CA88A2BE9F6F}"/>
            </c:ext>
          </c:extLst>
        </c:ser>
        <c:ser>
          <c:idx val="3"/>
          <c:order val="3"/>
          <c:tx>
            <c:strRef>
              <c:f>'Temperatura Máx'!$A$13:$M$13</c:f>
              <c:strCache>
                <c:ptCount val="13"/>
                <c:pt idx="0">
                  <c:v>Periodo 1961-1990</c:v>
                </c:pt>
                <c:pt idx="1">
                  <c:v>30,2</c:v>
                </c:pt>
                <c:pt idx="2">
                  <c:v>30,1</c:v>
                </c:pt>
                <c:pt idx="3">
                  <c:v>29,5</c:v>
                </c:pt>
                <c:pt idx="4">
                  <c:v>29,3</c:v>
                </c:pt>
                <c:pt idx="5">
                  <c:v>29,4</c:v>
                </c:pt>
                <c:pt idx="6">
                  <c:v>30,1</c:v>
                </c:pt>
                <c:pt idx="7">
                  <c:v>30,7</c:v>
                </c:pt>
                <c:pt idx="8">
                  <c:v>30,2</c:v>
                </c:pt>
                <c:pt idx="9">
                  <c:v>29,2</c:v>
                </c:pt>
                <c:pt idx="10">
                  <c:v>28,9</c:v>
                </c:pt>
                <c:pt idx="11">
                  <c:v>29,2</c:v>
                </c:pt>
                <c:pt idx="12">
                  <c:v>29,7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963C-4324-B39E-CA88A2BE9F6F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963C-4324-B39E-CA88A2BE9F6F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963C-4324-B39E-CA88A2BE9F6F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963C-4324-B39E-CA88A2BE9F6F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963C-4324-B39E-CA88A2BE9F6F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963C-4324-B39E-CA88A2BE9F6F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963C-4324-B39E-CA88A2BE9F6F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963C-4324-B39E-CA88A2BE9F6F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963C-4324-B39E-CA88A2BE9F6F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963C-4324-B39E-CA88A2BE9F6F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963C-4324-B39E-CA88A2BE9F6F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963C-4324-B39E-CA88A2BE9F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Máx'!$A$14:$L$14</c:f>
              <c:numCache>
                <c:formatCode>0.0</c:formatCode>
                <c:ptCount val="12"/>
                <c:pt idx="0">
                  <c:v>29.790967741935482</c:v>
                </c:pt>
                <c:pt idx="1">
                  <c:v>30.175642674694394</c:v>
                </c:pt>
                <c:pt idx="2">
                  <c:v>30.185834631071554</c:v>
                </c:pt>
                <c:pt idx="3">
                  <c:v>29.169551724137932</c:v>
                </c:pt>
                <c:pt idx="4">
                  <c:v>28.883154987022614</c:v>
                </c:pt>
                <c:pt idx="5">
                  <c:v>29.188850574712642</c:v>
                </c:pt>
                <c:pt idx="6">
                  <c:v>30.105984639016896</c:v>
                </c:pt>
                <c:pt idx="7">
                  <c:v>30.460182795698927</c:v>
                </c:pt>
                <c:pt idx="8">
                  <c:v>29.923643678160921</c:v>
                </c:pt>
                <c:pt idx="9">
                  <c:v>28.854376344086017</c:v>
                </c:pt>
                <c:pt idx="10">
                  <c:v>28.568057471264364</c:v>
                </c:pt>
                <c:pt idx="11">
                  <c:v>29.014774193548384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963C-4324-B39E-CA88A2BE9F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2"/>
          <c:min val="28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Media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Med'!$A$7:$M$7</c:f>
              <c:strCache>
                <c:ptCount val="13"/>
                <c:pt idx="0">
                  <c:v>Periodo 1991-2020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ANUAL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8E8-483C-92EF-201F1539B8DA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8E8-483C-92EF-201F1539B8DA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8E8-483C-92EF-201F1539B8DA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8E8-483C-92EF-201F1539B8DA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8E8-483C-92EF-201F1539B8DA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8E8-483C-92EF-201F1539B8DA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8E8-483C-92EF-201F1539B8DA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8E8-483C-92EF-201F1539B8DA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8E8-483C-92EF-201F1539B8DA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8E8-483C-92EF-201F1539B8DA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8E8-483C-92EF-201F1539B8DA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8E8-483C-92EF-201F1539B8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Med'!$A$6:$L$6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Med'!$A$8:$L$8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F8E8-483C-92EF-201F1539B8DA}"/>
            </c:ext>
          </c:extLst>
        </c:ser>
        <c:ser>
          <c:idx val="1"/>
          <c:order val="1"/>
          <c:tx>
            <c:strRef>
              <c:f>'Temperatura Med'!$A$9:$M$9</c:f>
              <c:strCache>
                <c:ptCount val="13"/>
                <c:pt idx="0">
                  <c:v>Periodo 1981-2010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ANUAL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8E8-483C-92EF-201F1539B8DA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8E8-483C-92EF-201F1539B8DA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8E8-483C-92EF-201F1539B8DA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F8E8-483C-92EF-201F1539B8DA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F8E8-483C-92EF-201F1539B8DA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F8E8-483C-92EF-201F1539B8DA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F8E8-483C-92EF-201F1539B8DA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F8E8-483C-92EF-201F1539B8DA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F8E8-483C-92EF-201F1539B8DA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F8E8-483C-92EF-201F1539B8DA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F8E8-483C-92EF-201F1539B8DA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F8E8-483C-92EF-201F1539B8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Med'!$A$10:$L$10</c:f>
              <c:numCache>
                <c:formatCode>0.0</c:formatCode>
                <c:ptCount val="12"/>
                <c:pt idx="0">
                  <c:v>23.998169571128415</c:v>
                </c:pt>
                <c:pt idx="1">
                  <c:v>24.273133629703189</c:v>
                </c:pt>
                <c:pt idx="2">
                  <c:v>24.256825838232956</c:v>
                </c:pt>
                <c:pt idx="3">
                  <c:v>23.99131787554499</c:v>
                </c:pt>
                <c:pt idx="4">
                  <c:v>23.999553617145782</c:v>
                </c:pt>
                <c:pt idx="5">
                  <c:v>24.018069758224335</c:v>
                </c:pt>
                <c:pt idx="6">
                  <c:v>24.124075864057843</c:v>
                </c:pt>
                <c:pt idx="7">
                  <c:v>24.402138774883976</c:v>
                </c:pt>
                <c:pt idx="8">
                  <c:v>24.110091161315889</c:v>
                </c:pt>
                <c:pt idx="9">
                  <c:v>23.583821255441574</c:v>
                </c:pt>
                <c:pt idx="10">
                  <c:v>23.465282491029615</c:v>
                </c:pt>
                <c:pt idx="11">
                  <c:v>23.632317801672638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F8E8-483C-92EF-201F1539B8DA}"/>
            </c:ext>
          </c:extLst>
        </c:ser>
        <c:ser>
          <c:idx val="2"/>
          <c:order val="2"/>
          <c:tx>
            <c:strRef>
              <c:f>'Temperatura Med'!$A$11:$M$11</c:f>
              <c:strCache>
                <c:ptCount val="13"/>
                <c:pt idx="0">
                  <c:v>Periodo 1971-2000</c:v>
                </c:pt>
                <c:pt idx="1">
                  <c:v>24,3</c:v>
                </c:pt>
                <c:pt idx="2">
                  <c:v>24,3</c:v>
                </c:pt>
                <c:pt idx="3">
                  <c:v>24,0</c:v>
                </c:pt>
                <c:pt idx="4">
                  <c:v>24,0</c:v>
                </c:pt>
                <c:pt idx="5">
                  <c:v>24,0</c:v>
                </c:pt>
                <c:pt idx="6">
                  <c:v>24,1</c:v>
                </c:pt>
                <c:pt idx="7">
                  <c:v>24,4</c:v>
                </c:pt>
                <c:pt idx="8">
                  <c:v>24,1</c:v>
                </c:pt>
                <c:pt idx="9">
                  <c:v>23,6</c:v>
                </c:pt>
                <c:pt idx="10">
                  <c:v>23,5</c:v>
                </c:pt>
                <c:pt idx="11">
                  <c:v>23,6</c:v>
                </c:pt>
                <c:pt idx="12">
                  <c:v>24,0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F8E8-483C-92EF-201F1539B8DA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F8E8-483C-92EF-201F1539B8DA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F8E8-483C-92EF-201F1539B8DA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F8E8-483C-92EF-201F1539B8DA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F8E8-483C-92EF-201F1539B8DA}"/>
                </c:ext>
              </c:extLst>
            </c:dLbl>
            <c:dLbl>
              <c:idx val="5"/>
              <c:layout>
                <c:manualLayout>
                  <c:x val="-4.2313718957276675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F8E8-483C-92EF-201F1539B8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Med'!$A$12:$L$12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F8E8-483C-92EF-201F1539B8DA}"/>
            </c:ext>
          </c:extLst>
        </c:ser>
        <c:ser>
          <c:idx val="3"/>
          <c:order val="3"/>
          <c:tx>
            <c:strRef>
              <c:f>'Temperatura Med'!$A$13:$M$13</c:f>
              <c:strCache>
                <c:ptCount val="13"/>
                <c:pt idx="0">
                  <c:v>Periodo 1961-1990</c:v>
                </c:pt>
                <c:pt idx="1">
                  <c:v>24,3</c:v>
                </c:pt>
                <c:pt idx="2">
                  <c:v>24,3</c:v>
                </c:pt>
                <c:pt idx="3">
                  <c:v>24,0</c:v>
                </c:pt>
                <c:pt idx="4">
                  <c:v>24,0</c:v>
                </c:pt>
                <c:pt idx="5">
                  <c:v>24,0</c:v>
                </c:pt>
                <c:pt idx="6">
                  <c:v>24,1</c:v>
                </c:pt>
                <c:pt idx="7">
                  <c:v>24,4</c:v>
                </c:pt>
                <c:pt idx="8">
                  <c:v>24,1</c:v>
                </c:pt>
                <c:pt idx="9">
                  <c:v>23,6</c:v>
                </c:pt>
                <c:pt idx="10">
                  <c:v>23,5</c:v>
                </c:pt>
                <c:pt idx="11">
                  <c:v>23,6</c:v>
                </c:pt>
                <c:pt idx="12">
                  <c:v>24,0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F8E8-483C-92EF-201F1539B8DA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F8E8-483C-92EF-201F1539B8DA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F8E8-483C-92EF-201F1539B8DA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F8E8-483C-92EF-201F1539B8DA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F8E8-483C-92EF-201F1539B8DA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F8E8-483C-92EF-201F1539B8DA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F8E8-483C-92EF-201F1539B8DA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F8E8-483C-92EF-201F1539B8DA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F8E8-483C-92EF-201F1539B8DA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F8E8-483C-92EF-201F1539B8DA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F8E8-483C-92EF-201F1539B8DA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F8E8-483C-92EF-201F1539B8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F8E8-483C-92EF-201F1539B8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21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Mínima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Mín'!$A$7:$M$7</c:f>
              <c:strCache>
                <c:ptCount val="13"/>
                <c:pt idx="0">
                  <c:v>Periodo 1991-2020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ANUAL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C95-417C-94AE-98F1ED5A94A7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C95-417C-94AE-98F1ED5A94A7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C95-417C-94AE-98F1ED5A94A7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C95-417C-94AE-98F1ED5A94A7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C95-417C-94AE-98F1ED5A94A7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C95-417C-94AE-98F1ED5A94A7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C95-417C-94AE-98F1ED5A94A7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C95-417C-94AE-98F1ED5A94A7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C95-417C-94AE-98F1ED5A94A7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C95-417C-94AE-98F1ED5A94A7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C95-417C-94AE-98F1ED5A94A7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C95-417C-94AE-98F1ED5A94A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Mín'!$A$6:$L$6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Mín'!$A$8:$L$8</c:f>
              <c:numCache>
                <c:formatCode>0.0</c:formatCode>
                <c:ptCount val="12"/>
                <c:pt idx="0">
                  <c:v>18.870521704500195</c:v>
                </c:pt>
                <c:pt idx="1">
                  <c:v>19.099827413281844</c:v>
                </c:pt>
                <c:pt idx="2">
                  <c:v>19.162321774340686</c:v>
                </c:pt>
                <c:pt idx="3">
                  <c:v>19.274483486335342</c:v>
                </c:pt>
                <c:pt idx="4">
                  <c:v>19.262844342037891</c:v>
                </c:pt>
                <c:pt idx="5">
                  <c:v>18.925377229080929</c:v>
                </c:pt>
                <c:pt idx="6">
                  <c:v>18.632546225180633</c:v>
                </c:pt>
                <c:pt idx="7">
                  <c:v>18.461667784278816</c:v>
                </c:pt>
                <c:pt idx="8">
                  <c:v>18.648510848126229</c:v>
                </c:pt>
                <c:pt idx="9">
                  <c:v>18.736530737721061</c:v>
                </c:pt>
                <c:pt idx="10">
                  <c:v>18.886923076923075</c:v>
                </c:pt>
                <c:pt idx="11">
                  <c:v>18.93683900321345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EC95-417C-94AE-98F1ED5A94A7}"/>
            </c:ext>
          </c:extLst>
        </c:ser>
        <c:ser>
          <c:idx val="1"/>
          <c:order val="1"/>
          <c:tx>
            <c:strRef>
              <c:f>'Temperatura Mín'!$A$9:$M$9</c:f>
              <c:strCache>
                <c:ptCount val="13"/>
                <c:pt idx="0">
                  <c:v>Periodo 1981-2010</c:v>
                </c:pt>
                <c:pt idx="1">
                  <c:v>19,1</c:v>
                </c:pt>
                <c:pt idx="2">
                  <c:v>19,2</c:v>
                </c:pt>
                <c:pt idx="3">
                  <c:v>19,3</c:v>
                </c:pt>
                <c:pt idx="4">
                  <c:v>19,3</c:v>
                </c:pt>
                <c:pt idx="5">
                  <c:v>18,9</c:v>
                </c:pt>
                <c:pt idx="6">
                  <c:v>18,6</c:v>
                </c:pt>
                <c:pt idx="7">
                  <c:v>18,5</c:v>
                </c:pt>
                <c:pt idx="8">
                  <c:v>18,6</c:v>
                </c:pt>
                <c:pt idx="9">
                  <c:v>18,7</c:v>
                </c:pt>
                <c:pt idx="10">
                  <c:v>18,9</c:v>
                </c:pt>
                <c:pt idx="11">
                  <c:v>18,9</c:v>
                </c:pt>
                <c:pt idx="12">
                  <c:v>18,9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EC95-417C-94AE-98F1ED5A94A7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EC95-417C-94AE-98F1ED5A94A7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EC95-417C-94AE-98F1ED5A94A7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EC95-417C-94AE-98F1ED5A94A7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EC95-417C-94AE-98F1ED5A94A7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EC95-417C-94AE-98F1ED5A94A7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EC95-417C-94AE-98F1ED5A94A7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EC95-417C-94AE-98F1ED5A94A7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EC95-417C-94AE-98F1ED5A94A7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EC95-417C-94AE-98F1ED5A94A7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EC95-417C-94AE-98F1ED5A94A7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EC95-417C-94AE-98F1ED5A94A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Mín'!$A$10:$L$10</c:f>
              <c:numCache>
                <c:formatCode>0.0</c:formatCode>
                <c:ptCount val="12"/>
                <c:pt idx="0">
                  <c:v>18.857192353643967</c:v>
                </c:pt>
                <c:pt idx="1">
                  <c:v>19.021402469770695</c:v>
                </c:pt>
                <c:pt idx="2">
                  <c:v>19.19915089895802</c:v>
                </c:pt>
                <c:pt idx="3">
                  <c:v>19.219128699723228</c:v>
                </c:pt>
                <c:pt idx="4">
                  <c:v>19.234864494184762</c:v>
                </c:pt>
                <c:pt idx="5">
                  <c:v>18.876056637214269</c:v>
                </c:pt>
                <c:pt idx="6">
                  <c:v>18.434460145362102</c:v>
                </c:pt>
                <c:pt idx="7">
                  <c:v>18.507322393763175</c:v>
                </c:pt>
                <c:pt idx="8">
                  <c:v>18.695567134015413</c:v>
                </c:pt>
                <c:pt idx="9">
                  <c:v>18.750387879411178</c:v>
                </c:pt>
                <c:pt idx="10">
                  <c:v>18.810420239615642</c:v>
                </c:pt>
                <c:pt idx="11">
                  <c:v>18.908049249966808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EC95-417C-94AE-98F1ED5A94A7}"/>
            </c:ext>
          </c:extLst>
        </c:ser>
        <c:ser>
          <c:idx val="2"/>
          <c:order val="2"/>
          <c:tx>
            <c:strRef>
              <c:f>'Temperatura Mín'!$A$11:$M$11</c:f>
              <c:strCache>
                <c:ptCount val="13"/>
                <c:pt idx="0">
                  <c:v>Periodo 1971-2000</c:v>
                </c:pt>
                <c:pt idx="1">
                  <c:v>19,0</c:v>
                </c:pt>
                <c:pt idx="2">
                  <c:v>19,2</c:v>
                </c:pt>
                <c:pt idx="3">
                  <c:v>19,2</c:v>
                </c:pt>
                <c:pt idx="4">
                  <c:v>19,2</c:v>
                </c:pt>
                <c:pt idx="5">
                  <c:v>18,9</c:v>
                </c:pt>
                <c:pt idx="6">
                  <c:v>18,4</c:v>
                </c:pt>
                <c:pt idx="7">
                  <c:v>18,5</c:v>
                </c:pt>
                <c:pt idx="8">
                  <c:v>18,7</c:v>
                </c:pt>
                <c:pt idx="9">
                  <c:v>18,8</c:v>
                </c:pt>
                <c:pt idx="10">
                  <c:v>18,8</c:v>
                </c:pt>
                <c:pt idx="11">
                  <c:v>18,9</c:v>
                </c:pt>
                <c:pt idx="12">
                  <c:v>18,9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EC95-417C-94AE-98F1ED5A94A7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EC95-417C-94AE-98F1ED5A94A7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EC95-417C-94AE-98F1ED5A94A7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EC95-417C-94AE-98F1ED5A94A7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EC95-417C-94AE-98F1ED5A94A7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EC95-417C-94AE-98F1ED5A94A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Mín'!$A$12:$L$12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EC95-417C-94AE-98F1ED5A94A7}"/>
            </c:ext>
          </c:extLst>
        </c:ser>
        <c:ser>
          <c:idx val="3"/>
          <c:order val="3"/>
          <c:tx>
            <c:strRef>
              <c:f>'Temperatura Mín'!$A$13:$M$13</c:f>
              <c:strCache>
                <c:ptCount val="13"/>
                <c:pt idx="0">
                  <c:v>Periodo 1961-1990</c:v>
                </c:pt>
                <c:pt idx="1">
                  <c:v>19,0</c:v>
                </c:pt>
                <c:pt idx="2">
                  <c:v>19,2</c:v>
                </c:pt>
                <c:pt idx="3">
                  <c:v>19,2</c:v>
                </c:pt>
                <c:pt idx="4">
                  <c:v>19,2</c:v>
                </c:pt>
                <c:pt idx="5">
                  <c:v>18,9</c:v>
                </c:pt>
                <c:pt idx="6">
                  <c:v>18,4</c:v>
                </c:pt>
                <c:pt idx="7">
                  <c:v>18,5</c:v>
                </c:pt>
                <c:pt idx="8">
                  <c:v>18,7</c:v>
                </c:pt>
                <c:pt idx="9">
                  <c:v>18,8</c:v>
                </c:pt>
                <c:pt idx="10">
                  <c:v>18,8</c:v>
                </c:pt>
                <c:pt idx="11">
                  <c:v>18,9</c:v>
                </c:pt>
                <c:pt idx="12">
                  <c:v>18,9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EC95-417C-94AE-98F1ED5A94A7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EC95-417C-94AE-98F1ED5A94A7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EC95-417C-94AE-98F1ED5A94A7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EC95-417C-94AE-98F1ED5A94A7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EC95-417C-94AE-98F1ED5A94A7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EC95-417C-94AE-98F1ED5A94A7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EC95-417C-94AE-98F1ED5A94A7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EC95-417C-94AE-98F1ED5A94A7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EC95-417C-94AE-98F1ED5A94A7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EC95-417C-94AE-98F1ED5A94A7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EC95-417C-94AE-98F1ED5A94A7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EC95-417C-94AE-98F1ED5A94A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Mín'!$A$14:$L$14</c:f>
              <c:numCache>
                <c:formatCode>0.0</c:formatCode>
                <c:ptCount val="12"/>
                <c:pt idx="0">
                  <c:v>18.735183537263623</c:v>
                </c:pt>
                <c:pt idx="1">
                  <c:v>18.958959382762831</c:v>
                </c:pt>
                <c:pt idx="2">
                  <c:v>19.380358422939068</c:v>
                </c:pt>
                <c:pt idx="3">
                  <c:v>19.13537675606641</c:v>
                </c:pt>
                <c:pt idx="4">
                  <c:v>19.082703106332136</c:v>
                </c:pt>
                <c:pt idx="5">
                  <c:v>18.875348111658457</c:v>
                </c:pt>
                <c:pt idx="6">
                  <c:v>18.249176039220533</c:v>
                </c:pt>
                <c:pt idx="7">
                  <c:v>18.330223581757512</c:v>
                </c:pt>
                <c:pt idx="8">
                  <c:v>18.6283908045977</c:v>
                </c:pt>
                <c:pt idx="9">
                  <c:v>18.782580645161289</c:v>
                </c:pt>
                <c:pt idx="10">
                  <c:v>18.716134646962232</c:v>
                </c:pt>
                <c:pt idx="11">
                  <c:v>18.854458781362005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EC95-417C-94AE-98F1ED5A94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20"/>
          <c:min val="17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FAAFDC7-548E-46AD-82C2-64A694787D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B5740D4-116A-4A40-B833-A3F8AA377A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7D3C49-B679-49EC-B4A9-DF451462EC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4E20BAD-5A1C-4D0C-87B4-BAFAF1CF6D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E5B4CD-0F1A-45E5-AFA1-2498CF33B3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4"/>
  <sheetViews>
    <sheetView workbookViewId="0">
      <selection activeCell="A4" sqref="A4"/>
    </sheetView>
  </sheetViews>
  <sheetFormatPr defaultColWidth="11.42578125" defaultRowHeight="15"/>
  <cols>
    <col min="1" max="12" width="8.7109375" customWidth="1"/>
  </cols>
  <sheetData>
    <row r="4" spans="1:13">
      <c r="A4" s="5" t="s">
        <v>0</v>
      </c>
    </row>
    <row r="5" spans="1:13" ht="15.75" thickBot="1"/>
    <row r="6" spans="1:13" ht="15.75" thickBot="1">
      <c r="A6" s="1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>
      <c r="A7" s="9" t="s">
        <v>14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>
      <c r="A8" s="3">
        <v>47.570370370370377</v>
      </c>
      <c r="B8" s="4">
        <v>54.007692307692317</v>
      </c>
      <c r="C8" s="4">
        <v>89.246153846153845</v>
      </c>
      <c r="D8" s="4">
        <v>134.23333333333335</v>
      </c>
      <c r="E8" s="4">
        <v>103.14137931034485</v>
      </c>
      <c r="F8" s="4">
        <v>49.664285714285704</v>
      </c>
      <c r="G8" s="4">
        <v>32.111538461538458</v>
      </c>
      <c r="H8" s="4">
        <v>28.651851851851852</v>
      </c>
      <c r="I8" s="4">
        <v>64.560714285714283</v>
      </c>
      <c r="J8" s="4">
        <v>99.164285714285725</v>
      </c>
      <c r="K8" s="4">
        <v>105.04642857142858</v>
      </c>
      <c r="L8" s="4">
        <v>68.462962962962976</v>
      </c>
      <c r="M8" s="4">
        <f>SUM(A8:L8)</f>
        <v>875.86099672996227</v>
      </c>
    </row>
    <row r="9" spans="1:13">
      <c r="A9" s="9" t="s">
        <v>15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>
      <c r="A10" s="3">
        <v>5.6869047619047608</v>
      </c>
      <c r="B10" s="4">
        <v>6.4377410926056262</v>
      </c>
      <c r="C10" s="4">
        <v>9.9958847736625458</v>
      </c>
      <c r="D10" s="4">
        <v>12.093596059113302</v>
      </c>
      <c r="E10" s="4">
        <v>11.03448275862069</v>
      </c>
      <c r="F10" s="4">
        <v>6.3214285714285703</v>
      </c>
      <c r="G10" s="4">
        <v>5.0142857142857142</v>
      </c>
      <c r="H10" s="4">
        <v>4.4749999999999988</v>
      </c>
      <c r="I10" s="4">
        <v>6.7777777777777795</v>
      </c>
      <c r="J10" s="4">
        <v>10.96428571428571</v>
      </c>
      <c r="K10" s="4">
        <v>10.821428571428575</v>
      </c>
      <c r="L10" s="4">
        <v>7.8888888888888875</v>
      </c>
      <c r="M10" s="4">
        <f>SUM(A10:L10)</f>
        <v>97.511704684002154</v>
      </c>
    </row>
    <row r="11" spans="1:13">
      <c r="A11" s="11" t="s">
        <v>16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>
      <c r="A12" s="3">
        <v>30.300422260068114</v>
      </c>
      <c r="B12" s="4">
        <v>30.587240837478525</v>
      </c>
      <c r="C12" s="4">
        <v>30.235515407085661</v>
      </c>
      <c r="D12" s="4">
        <v>29.838914431673054</v>
      </c>
      <c r="E12" s="4">
        <v>29.586365768396831</v>
      </c>
      <c r="F12" s="4">
        <v>29.810408684546616</v>
      </c>
      <c r="G12" s="4">
        <v>30.528452601656156</v>
      </c>
      <c r="H12" s="4">
        <v>31.117920119727174</v>
      </c>
      <c r="I12" s="4">
        <v>30.640448440448441</v>
      </c>
      <c r="J12" s="4">
        <v>29.620656779779356</v>
      </c>
      <c r="K12" s="4">
        <v>29.200446507515473</v>
      </c>
      <c r="L12" s="4">
        <v>29.483540246006033</v>
      </c>
      <c r="M12" s="4">
        <f>AVERAGE(A12:L12)</f>
        <v>30.07919434036512</v>
      </c>
    </row>
    <row r="13" spans="1:13">
      <c r="A13" s="11" t="s">
        <v>17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>
      <c r="A14" s="3">
        <v>18.870521704500195</v>
      </c>
      <c r="B14" s="4">
        <v>19.099827413281844</v>
      </c>
      <c r="C14" s="4">
        <v>19.162321774340686</v>
      </c>
      <c r="D14" s="4">
        <v>19.274483486335342</v>
      </c>
      <c r="E14" s="4">
        <v>19.262844342037891</v>
      </c>
      <c r="F14" s="4">
        <v>18.925377229080929</v>
      </c>
      <c r="G14" s="4">
        <v>18.632546225180633</v>
      </c>
      <c r="H14" s="4">
        <v>18.461667784278816</v>
      </c>
      <c r="I14" s="4">
        <v>18.648510848126229</v>
      </c>
      <c r="J14" s="4">
        <v>18.736530737721061</v>
      </c>
      <c r="K14" s="4">
        <v>18.886923076923075</v>
      </c>
      <c r="L14" s="4">
        <v>18.93683900321345</v>
      </c>
      <c r="M14" s="4">
        <f>AVERAGE(A14:L14)</f>
        <v>18.908199468751675</v>
      </c>
    </row>
  </sheetData>
  <mergeCells count="4">
    <mergeCell ref="A7:M7"/>
    <mergeCell ref="A9:M9"/>
    <mergeCell ref="A11:M11"/>
    <mergeCell ref="A13:M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4"/>
  <sheetViews>
    <sheetView workbookViewId="0">
      <selection activeCell="A4" sqref="A4"/>
    </sheetView>
  </sheetViews>
  <sheetFormatPr defaultColWidth="11.42578125" defaultRowHeight="15"/>
  <cols>
    <col min="1" max="12" width="8.7109375" customWidth="1"/>
  </cols>
  <sheetData>
    <row r="4" spans="1:13">
      <c r="A4" s="5" t="s">
        <v>0</v>
      </c>
    </row>
    <row r="5" spans="1:13" ht="15.75" thickBot="1"/>
    <row r="6" spans="1:13" ht="15.75" thickBot="1">
      <c r="A6" s="1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>
      <c r="A7" s="9" t="s">
        <v>14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>
      <c r="A8" s="3">
        <v>47.570370370370377</v>
      </c>
      <c r="B8" s="4">
        <v>54.007692307692317</v>
      </c>
      <c r="C8" s="4">
        <v>89.246153846153845</v>
      </c>
      <c r="D8" s="4">
        <v>134.23333333333335</v>
      </c>
      <c r="E8" s="4">
        <v>103.14137931034485</v>
      </c>
      <c r="F8" s="4">
        <v>49.664285714285704</v>
      </c>
      <c r="G8" s="4">
        <v>32.111538461538458</v>
      </c>
      <c r="H8" s="4">
        <v>28.651851851851852</v>
      </c>
      <c r="I8" s="4">
        <v>64.560714285714283</v>
      </c>
      <c r="J8" s="4">
        <v>99.164285714285725</v>
      </c>
      <c r="K8" s="4">
        <v>105.04642857142858</v>
      </c>
      <c r="L8" s="4">
        <v>68.462962962962976</v>
      </c>
      <c r="M8" s="4">
        <f>SUM(A8:L8)</f>
        <v>875.86099672996227</v>
      </c>
    </row>
    <row r="9" spans="1:13">
      <c r="A9" s="9" t="s">
        <v>15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>
      <c r="A10" s="3">
        <v>5.6869047619047608</v>
      </c>
      <c r="B10" s="4">
        <v>6.4377410926056262</v>
      </c>
      <c r="C10" s="4">
        <v>9.9958847736625458</v>
      </c>
      <c r="D10" s="4">
        <v>12.093596059113302</v>
      </c>
      <c r="E10" s="4">
        <v>11.03448275862069</v>
      </c>
      <c r="F10" s="4">
        <v>6.3214285714285703</v>
      </c>
      <c r="G10" s="4">
        <v>5.0142857142857142</v>
      </c>
      <c r="H10" s="4">
        <v>4.4749999999999988</v>
      </c>
      <c r="I10" s="4">
        <v>6.7777777777777795</v>
      </c>
      <c r="J10" s="4">
        <v>10.96428571428571</v>
      </c>
      <c r="K10" s="4">
        <v>10.821428571428575</v>
      </c>
      <c r="L10" s="4">
        <v>7.8888888888888875</v>
      </c>
      <c r="M10" s="4">
        <f>SUM(A10:L10)</f>
        <v>97.511704684002154</v>
      </c>
    </row>
    <row r="11" spans="1:13">
      <c r="A11" s="11" t="s">
        <v>16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>
      <c r="A12" s="3">
        <v>30.300422260068114</v>
      </c>
      <c r="B12" s="4">
        <v>30.587240837478525</v>
      </c>
      <c r="C12" s="4">
        <v>30.235515407085661</v>
      </c>
      <c r="D12" s="4">
        <v>29.838914431673054</v>
      </c>
      <c r="E12" s="4">
        <v>29.586365768396831</v>
      </c>
      <c r="F12" s="4">
        <v>29.810408684546616</v>
      </c>
      <c r="G12" s="4">
        <v>30.528452601656156</v>
      </c>
      <c r="H12" s="4">
        <v>31.117920119727174</v>
      </c>
      <c r="I12" s="4">
        <v>30.640448440448441</v>
      </c>
      <c r="J12" s="4">
        <v>29.620656779779356</v>
      </c>
      <c r="K12" s="4">
        <v>29.200446507515473</v>
      </c>
      <c r="L12" s="4">
        <v>29.483540246006033</v>
      </c>
      <c r="M12" s="4">
        <f>AVERAGE(A12:L12)</f>
        <v>30.07919434036512</v>
      </c>
    </row>
    <row r="13" spans="1:13">
      <c r="A13" s="11" t="s">
        <v>17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>
      <c r="A14" s="3">
        <v>18.870521704500195</v>
      </c>
      <c r="B14" s="4">
        <v>19.099827413281844</v>
      </c>
      <c r="C14" s="4">
        <v>19.162321774340686</v>
      </c>
      <c r="D14" s="4">
        <v>19.274483486335342</v>
      </c>
      <c r="E14" s="4">
        <v>19.262844342037891</v>
      </c>
      <c r="F14" s="4">
        <v>18.925377229080929</v>
      </c>
      <c r="G14" s="4">
        <v>18.632546225180633</v>
      </c>
      <c r="H14" s="4">
        <v>18.461667784278816</v>
      </c>
      <c r="I14" s="4">
        <v>18.648510848126229</v>
      </c>
      <c r="J14" s="4">
        <v>18.736530737721061</v>
      </c>
      <c r="K14" s="4">
        <v>18.886923076923075</v>
      </c>
      <c r="L14" s="4">
        <v>18.93683900321345</v>
      </c>
      <c r="M14" s="4">
        <f>AVERAGE(A14:L14)</f>
        <v>18.908199468751675</v>
      </c>
    </row>
  </sheetData>
  <mergeCells count="4">
    <mergeCell ref="A7:M7"/>
    <mergeCell ref="A9:M9"/>
    <mergeCell ref="A11:M11"/>
    <mergeCell ref="A13:M1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defaultColWidth="11.42578125" defaultRowHeight="15"/>
  <cols>
    <col min="1" max="12" width="8.7109375" customWidth="1"/>
  </cols>
  <sheetData>
    <row r="4" spans="1:13">
      <c r="A4" s="5" t="s">
        <v>0</v>
      </c>
    </row>
    <row r="5" spans="1:13" ht="15.75" thickBot="1"/>
    <row r="6" spans="1:13" ht="15.75" thickBot="1">
      <c r="A6" s="1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>
      <c r="A7" s="9" t="s">
        <v>14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>
      <c r="A8" s="3">
        <v>47.570370370370377</v>
      </c>
      <c r="B8" s="4">
        <v>54.007692307692317</v>
      </c>
      <c r="C8" s="4">
        <v>89.246153846153845</v>
      </c>
      <c r="D8" s="4">
        <v>134.23333333333335</v>
      </c>
      <c r="E8" s="4">
        <v>103.14137931034485</v>
      </c>
      <c r="F8" s="4">
        <v>49.664285714285704</v>
      </c>
      <c r="G8" s="4">
        <v>32.111538461538458</v>
      </c>
      <c r="H8" s="4">
        <v>28.651851851851852</v>
      </c>
      <c r="I8" s="4">
        <v>64.560714285714283</v>
      </c>
      <c r="J8" s="4">
        <v>99.164285714285725</v>
      </c>
      <c r="K8" s="4">
        <v>105.04642857142858</v>
      </c>
      <c r="L8" s="4">
        <v>68.462962962962976</v>
      </c>
      <c r="M8" s="4">
        <f>SUM(A8:L8)</f>
        <v>875.86099672996227</v>
      </c>
    </row>
    <row r="9" spans="1:13">
      <c r="A9" s="9" t="s">
        <v>15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>
      <c r="A10" s="3">
        <v>5.6869047619047608</v>
      </c>
      <c r="B10" s="4">
        <v>6.4377410926056262</v>
      </c>
      <c r="C10" s="4">
        <v>9.9958847736625458</v>
      </c>
      <c r="D10" s="4">
        <v>12.093596059113302</v>
      </c>
      <c r="E10" s="4">
        <v>11.03448275862069</v>
      </c>
      <c r="F10" s="4">
        <v>6.3214285714285703</v>
      </c>
      <c r="G10" s="4">
        <v>5.0142857142857142</v>
      </c>
      <c r="H10" s="4">
        <v>4.4749999999999988</v>
      </c>
      <c r="I10" s="4">
        <v>6.7777777777777795</v>
      </c>
      <c r="J10" s="4">
        <v>10.96428571428571</v>
      </c>
      <c r="K10" s="4">
        <v>10.821428571428575</v>
      </c>
      <c r="L10" s="4">
        <v>7.8888888888888875</v>
      </c>
      <c r="M10" s="4">
        <f>SUM(A10:L10)</f>
        <v>97.511704684002154</v>
      </c>
    </row>
    <row r="11" spans="1:13">
      <c r="A11" s="11" t="s">
        <v>16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>
      <c r="A12" s="3">
        <v>30.300422260068114</v>
      </c>
      <c r="B12" s="4">
        <v>30.587240837478525</v>
      </c>
      <c r="C12" s="4">
        <v>30.235515407085661</v>
      </c>
      <c r="D12" s="4">
        <v>29.838914431673054</v>
      </c>
      <c r="E12" s="4">
        <v>29.586365768396831</v>
      </c>
      <c r="F12" s="4">
        <v>29.810408684546616</v>
      </c>
      <c r="G12" s="4">
        <v>30.528452601656156</v>
      </c>
      <c r="H12" s="4">
        <v>31.117920119727174</v>
      </c>
      <c r="I12" s="4">
        <v>30.640448440448441</v>
      </c>
      <c r="J12" s="4">
        <v>29.620656779779356</v>
      </c>
      <c r="K12" s="4">
        <v>29.200446507515473</v>
      </c>
      <c r="L12" s="4">
        <v>29.483540246006033</v>
      </c>
      <c r="M12" s="4">
        <f>AVERAGE(A12:L12)</f>
        <v>30.07919434036512</v>
      </c>
    </row>
    <row r="13" spans="1:13">
      <c r="A13" s="11" t="s">
        <v>18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>
      <c r="A14" s="6">
        <v>23.759432138590196</v>
      </c>
      <c r="B14" s="7">
        <v>24.020341482697791</v>
      </c>
      <c r="C14" s="7">
        <v>23.883913903823174</v>
      </c>
      <c r="D14" s="7">
        <v>23.719629629629623</v>
      </c>
      <c r="E14" s="7">
        <v>23.69756453930292</v>
      </c>
      <c r="F14" s="7">
        <v>23.683631465517227</v>
      </c>
      <c r="G14" s="7">
        <v>24.054408602150531</v>
      </c>
      <c r="H14" s="7">
        <v>24.24334341397849</v>
      </c>
      <c r="I14" s="7">
        <v>24.013909243295014</v>
      </c>
      <c r="J14" s="7">
        <v>23.497853229879436</v>
      </c>
      <c r="K14" s="7">
        <v>23.317546226886545</v>
      </c>
      <c r="L14" s="7">
        <v>23.4701858345021</v>
      </c>
      <c r="M14" s="4">
        <f>AVERAGE(A14:L14)</f>
        <v>23.780146642521089</v>
      </c>
    </row>
    <row r="15" spans="1:13">
      <c r="A15" s="11" t="s">
        <v>17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>
      <c r="A16" s="3">
        <v>18.870521704500195</v>
      </c>
      <c r="B16" s="4">
        <v>19.099827413281844</v>
      </c>
      <c r="C16" s="4">
        <v>19.162321774340686</v>
      </c>
      <c r="D16" s="4">
        <v>19.274483486335342</v>
      </c>
      <c r="E16" s="4">
        <v>19.262844342037891</v>
      </c>
      <c r="F16" s="4">
        <v>18.925377229080929</v>
      </c>
      <c r="G16" s="4">
        <v>18.632546225180633</v>
      </c>
      <c r="H16" s="4">
        <v>18.461667784278816</v>
      </c>
      <c r="I16" s="4">
        <v>18.648510848126229</v>
      </c>
      <c r="J16" s="4">
        <v>18.736530737721061</v>
      </c>
      <c r="K16" s="4">
        <v>18.886923076923075</v>
      </c>
      <c r="L16" s="4">
        <v>18.93683900321345</v>
      </c>
      <c r="M16" s="4">
        <f>AVERAGE(A16:L16)</f>
        <v>18.908199468751675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defaultColWidth="11.42578125" defaultRowHeight="15"/>
  <cols>
    <col min="1" max="13" width="8.7109375" customWidth="1"/>
  </cols>
  <sheetData>
    <row r="4" spans="1:13">
      <c r="A4" s="5" t="s">
        <v>0</v>
      </c>
    </row>
    <row r="5" spans="1:13" ht="15.75" thickBot="1"/>
    <row r="6" spans="1:13" ht="15.75" thickBot="1">
      <c r="A6" s="1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>
      <c r="A7" s="9" t="s">
        <v>19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>
      <c r="A8" s="3">
        <v>179.47666665200001</v>
      </c>
      <c r="B8" s="4">
        <v>157.771343632</v>
      </c>
      <c r="C8" s="4">
        <v>160.804297679</v>
      </c>
      <c r="D8" s="4">
        <v>147.28455921</v>
      </c>
      <c r="E8" s="4">
        <v>140.09322235499999</v>
      </c>
      <c r="F8" s="4">
        <v>151.94774534999999</v>
      </c>
      <c r="G8" s="4">
        <v>177.308405163</v>
      </c>
      <c r="H8" s="4">
        <v>187.06710087900001</v>
      </c>
      <c r="I8" s="4">
        <v>168.76398467999999</v>
      </c>
      <c r="J8" s="4">
        <v>161.073947831</v>
      </c>
      <c r="K8" s="4">
        <v>145.74285713999998</v>
      </c>
      <c r="L8" s="4">
        <v>163.56065793600001</v>
      </c>
      <c r="M8" s="4">
        <v>161.74123237558334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defaultColWidth="11.42578125" defaultRowHeight="15"/>
  <cols>
    <col min="1" max="13" width="8.7109375" customWidth="1"/>
  </cols>
  <sheetData>
    <row r="4" spans="1:13">
      <c r="A4" s="5" t="s">
        <v>20</v>
      </c>
    </row>
    <row r="5" spans="1:13" ht="15.75" thickBot="1"/>
    <row r="6" spans="1:13" ht="15.75" thickBot="1">
      <c r="A6" s="1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>
      <c r="A7" s="9" t="s">
        <v>21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>
      <c r="A8" s="3">
        <v>4568.330810546875</v>
      </c>
      <c r="B8" s="4">
        <v>4564.1806369357637</v>
      </c>
      <c r="C8" s="4">
        <v>4525.7544433593748</v>
      </c>
      <c r="D8" s="4">
        <v>4436.056884765625</v>
      </c>
      <c r="E8" s="4">
        <v>4312.8163818359371</v>
      </c>
      <c r="F8" s="4">
        <v>4488.1131456163193</v>
      </c>
      <c r="G8" s="4">
        <v>4762.5107421875</v>
      </c>
      <c r="H8" s="4">
        <v>4829.488444010417</v>
      </c>
      <c r="I8" s="4">
        <v>4794.3573608398438</v>
      </c>
      <c r="J8" s="4">
        <v>4473.4591674804688</v>
      </c>
      <c r="K8" s="4">
        <v>4133.4123883928569</v>
      </c>
      <c r="L8" s="4">
        <v>4234.4115862165181</v>
      </c>
      <c r="M8" s="4">
        <f>AVERAGE(A8:L8)</f>
        <v>4510.2409993489582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D3652-2C33-49D9-917E-FADE6C0DE789}">
  <dimension ref="A4:M16"/>
  <sheetViews>
    <sheetView workbookViewId="0">
      <selection activeCell="A4" sqref="A4"/>
    </sheetView>
  </sheetViews>
  <sheetFormatPr defaultColWidth="11.42578125" defaultRowHeight="15"/>
  <cols>
    <col min="1" max="12" width="8.7109375" customWidth="1"/>
  </cols>
  <sheetData>
    <row r="4" spans="1:13">
      <c r="A4" s="5" t="s">
        <v>0</v>
      </c>
      <c r="D4" s="5" t="s">
        <v>22</v>
      </c>
    </row>
    <row r="5" spans="1:13" ht="15.75" thickBot="1"/>
    <row r="6" spans="1:13" ht="15.75" thickBot="1">
      <c r="A6" s="1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>
      <c r="A8" s="3">
        <v>47.570370370370377</v>
      </c>
      <c r="B8" s="4">
        <v>54.007692307692317</v>
      </c>
      <c r="C8" s="4">
        <v>89.246153846153845</v>
      </c>
      <c r="D8" s="4">
        <v>134.23333333333335</v>
      </c>
      <c r="E8" s="4">
        <v>103.14137931034485</v>
      </c>
      <c r="F8" s="4">
        <v>49.664285714285704</v>
      </c>
      <c r="G8" s="4">
        <v>32.111538461538458</v>
      </c>
      <c r="H8" s="4">
        <v>28.651851851851852</v>
      </c>
      <c r="I8" s="4">
        <v>64.560714285714283</v>
      </c>
      <c r="J8" s="4">
        <v>99.164285714285725</v>
      </c>
      <c r="K8" s="4">
        <v>105.04642857142858</v>
      </c>
      <c r="L8" s="4">
        <v>68.462962962962976</v>
      </c>
      <c r="M8" s="4">
        <f>SUM(A8:L8)</f>
        <v>875.86099672996227</v>
      </c>
    </row>
    <row r="9" spans="1:13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>
      <c r="A10" s="3">
        <v>51.827586206896555</v>
      </c>
      <c r="B10" s="4">
        <v>54.342857142857142</v>
      </c>
      <c r="C10" s="4">
        <v>87.300000000000026</v>
      </c>
      <c r="D10" s="4">
        <v>128.2607142857143</v>
      </c>
      <c r="E10" s="4">
        <v>96.231034482758616</v>
      </c>
      <c r="F10" s="4">
        <v>54.437931034482752</v>
      </c>
      <c r="G10" s="4">
        <v>31.974074074074082</v>
      </c>
      <c r="H10" s="4">
        <v>32.841379310344827</v>
      </c>
      <c r="I10" s="4">
        <v>70.166666666666671</v>
      </c>
      <c r="J10" s="4">
        <v>103.57586206896549</v>
      </c>
      <c r="K10" s="4">
        <v>106.32142857142854</v>
      </c>
      <c r="L10" s="4">
        <v>67.910000000000011</v>
      </c>
      <c r="M10" s="4">
        <f>SUM(A10:L10)</f>
        <v>885.18953384418899</v>
      </c>
    </row>
    <row r="11" spans="1:13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>
      <c r="A12" s="3">
        <v>45.514814814814819</v>
      </c>
      <c r="B12" s="4">
        <v>58.485185185185188</v>
      </c>
      <c r="C12" s="4">
        <v>99.319230769230771</v>
      </c>
      <c r="D12" s="4">
        <v>128.95555555555558</v>
      </c>
      <c r="E12" s="4">
        <v>97.68518518518519</v>
      </c>
      <c r="F12" s="4">
        <v>50.711111111111116</v>
      </c>
      <c r="G12" s="4">
        <v>30.514814814814809</v>
      </c>
      <c r="H12" s="4">
        <v>39.782142857142851</v>
      </c>
      <c r="I12" s="4">
        <v>74.631034482758622</v>
      </c>
      <c r="J12" s="4">
        <v>108.97857142857141</v>
      </c>
      <c r="K12" s="4">
        <v>95.411111111111097</v>
      </c>
      <c r="L12" s="4">
        <v>60.158620689655166</v>
      </c>
      <c r="M12" s="4">
        <f>SUM(A12:L12)</f>
        <v>890.14737800513672</v>
      </c>
    </row>
    <row r="13" spans="1:13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>
      <c r="A14" s="3">
        <v>46.470588235294116</v>
      </c>
      <c r="B14" s="4">
        <v>60.716666666666669</v>
      </c>
      <c r="C14" s="4">
        <v>98.6</v>
      </c>
      <c r="D14" s="4">
        <v>122.92222222222222</v>
      </c>
      <c r="E14" s="4">
        <v>97.147058823529392</v>
      </c>
      <c r="F14" s="4">
        <v>56.029411764705884</v>
      </c>
      <c r="G14" s="4">
        <v>28.523529411764706</v>
      </c>
      <c r="H14" s="4">
        <v>48.544444444444444</v>
      </c>
      <c r="I14" s="4">
        <v>67.34210526315789</v>
      </c>
      <c r="J14" s="4">
        <v>114.86666666666666</v>
      </c>
      <c r="K14" s="4">
        <v>94.729411764705887</v>
      </c>
      <c r="L14" s="4">
        <v>66.068421052631578</v>
      </c>
      <c r="M14" s="4">
        <f>SUM(A14:L14)</f>
        <v>901.96052631578948</v>
      </c>
    </row>
    <row r="15" spans="1:13">
      <c r="A15" s="11" t="s">
        <v>27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>
      <c r="A16" s="8">
        <f>A8-A14</f>
        <v>1.0997821350762607</v>
      </c>
      <c r="B16" s="8">
        <f t="shared" ref="B16:M16" si="0">B8-B14</f>
        <v>-6.708974358974352</v>
      </c>
      <c r="C16" s="8">
        <f t="shared" si="0"/>
        <v>-9.353846153846149</v>
      </c>
      <c r="D16" s="8">
        <f t="shared" si="0"/>
        <v>11.311111111111131</v>
      </c>
      <c r="E16" s="8">
        <f t="shared" si="0"/>
        <v>5.9943204868154538</v>
      </c>
      <c r="F16" s="8">
        <f t="shared" si="0"/>
        <v>-6.3651260504201801</v>
      </c>
      <c r="G16" s="8">
        <f t="shared" si="0"/>
        <v>3.5880090497737527</v>
      </c>
      <c r="H16" s="8">
        <f t="shared" si="0"/>
        <v>-19.892592592592592</v>
      </c>
      <c r="I16" s="8">
        <f t="shared" si="0"/>
        <v>-2.781390977443607</v>
      </c>
      <c r="J16" s="8">
        <f t="shared" si="0"/>
        <v>-15.702380952380935</v>
      </c>
      <c r="K16" s="8">
        <f t="shared" si="0"/>
        <v>10.317016806722691</v>
      </c>
      <c r="L16" s="8">
        <f t="shared" si="0"/>
        <v>2.3945419103313981</v>
      </c>
      <c r="M16" s="8">
        <f t="shared" si="0"/>
        <v>-26.099529585827213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11610-9B51-4822-BD42-953E9FBEB20D}">
  <dimension ref="A4:M16"/>
  <sheetViews>
    <sheetView workbookViewId="0">
      <selection activeCell="A4" sqref="A4"/>
    </sheetView>
  </sheetViews>
  <sheetFormatPr defaultColWidth="11.42578125" defaultRowHeight="15"/>
  <cols>
    <col min="1" max="12" width="8.7109375" customWidth="1"/>
  </cols>
  <sheetData>
    <row r="4" spans="1:13">
      <c r="A4" s="5" t="s">
        <v>0</v>
      </c>
      <c r="D4" s="5" t="s">
        <v>28</v>
      </c>
    </row>
    <row r="5" spans="1:13" ht="15.75" thickBot="1"/>
    <row r="6" spans="1:13" ht="15.75" thickBot="1">
      <c r="A6" s="1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>
      <c r="A8" s="3">
        <v>5.6869047619047608</v>
      </c>
      <c r="B8" s="4">
        <v>6.4377410926056262</v>
      </c>
      <c r="C8" s="4">
        <v>9.9958847736625458</v>
      </c>
      <c r="D8" s="4">
        <v>12.093596059113302</v>
      </c>
      <c r="E8" s="4">
        <v>11.03448275862069</v>
      </c>
      <c r="F8" s="4">
        <v>6.3214285714285703</v>
      </c>
      <c r="G8" s="4">
        <v>5.0142857142857142</v>
      </c>
      <c r="H8" s="4">
        <v>4.4749999999999988</v>
      </c>
      <c r="I8" s="4">
        <v>6.7777777777777795</v>
      </c>
      <c r="J8" s="4">
        <v>10.96428571428571</v>
      </c>
      <c r="K8" s="4">
        <v>10.821428571428575</v>
      </c>
      <c r="L8" s="4">
        <v>7.8888888888888875</v>
      </c>
      <c r="M8" s="4">
        <f>SUM(A8:L8)</f>
        <v>97.511704684002154</v>
      </c>
    </row>
    <row r="9" spans="1:13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>
      <c r="A10" s="3">
        <v>6.176666666666665</v>
      </c>
      <c r="B10" s="4">
        <v>6.6057976798637732</v>
      </c>
      <c r="C10" s="4">
        <v>9.2275862068965484</v>
      </c>
      <c r="D10" s="4">
        <v>12.52084691803153</v>
      </c>
      <c r="E10" s="4">
        <v>10.724137931034479</v>
      </c>
      <c r="F10" s="4">
        <v>6.5517241379310356</v>
      </c>
      <c r="G10" s="4">
        <v>4.994523809523808</v>
      </c>
      <c r="H10" s="4">
        <v>5.3433333333333319</v>
      </c>
      <c r="I10" s="4">
        <v>7.6666666666666679</v>
      </c>
      <c r="J10" s="4">
        <v>11.344827586206895</v>
      </c>
      <c r="K10" s="4">
        <v>10.608799048751488</v>
      </c>
      <c r="L10" s="4">
        <v>7.9999999999999964</v>
      </c>
      <c r="M10" s="4">
        <f>SUM(A10:L10)</f>
        <v>99.764909984906211</v>
      </c>
    </row>
    <row r="11" spans="1:13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>
      <c r="A12" s="3">
        <v>5.546428571428569</v>
      </c>
      <c r="B12" s="4">
        <v>7.3195641762452102</v>
      </c>
      <c r="C12" s="4">
        <v>9.1703703703703674</v>
      </c>
      <c r="D12" s="4">
        <v>11.666666666666666</v>
      </c>
      <c r="E12" s="4">
        <v>10.666666666666666</v>
      </c>
      <c r="F12" s="4">
        <v>6.4444444444444446</v>
      </c>
      <c r="G12" s="4">
        <v>4.4012315270935956</v>
      </c>
      <c r="H12" s="4">
        <v>5.3459770114942513</v>
      </c>
      <c r="I12" s="4">
        <v>8</v>
      </c>
      <c r="J12" s="4">
        <v>12</v>
      </c>
      <c r="K12" s="4">
        <v>10.630541871921183</v>
      </c>
      <c r="L12" s="4">
        <v>7.4827586206896521</v>
      </c>
      <c r="M12" s="4">
        <f>SUM(A12:L12)</f>
        <v>98.674649927020596</v>
      </c>
    </row>
    <row r="13" spans="1:13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>
      <c r="A14" s="3">
        <v>5.5722222222222211</v>
      </c>
      <c r="B14" s="4">
        <v>6.992918719211823</v>
      </c>
      <c r="C14" s="4">
        <v>8.8666666666666636</v>
      </c>
      <c r="D14" s="4">
        <v>11.833333333333332</v>
      </c>
      <c r="E14" s="4">
        <v>10.411764705882353</v>
      </c>
      <c r="F14" s="4">
        <v>6.4705882352941169</v>
      </c>
      <c r="G14" s="4">
        <v>4.0860902255639093</v>
      </c>
      <c r="H14" s="4">
        <v>6.0543859649122798</v>
      </c>
      <c r="I14" s="4">
        <v>8.0526315789473681</v>
      </c>
      <c r="J14" s="4">
        <v>13.055555555555555</v>
      </c>
      <c r="K14" s="4">
        <v>10.42528735632184</v>
      </c>
      <c r="L14" s="4">
        <v>7.8421052631578929</v>
      </c>
      <c r="M14" s="4">
        <f>SUM(A14:L14)</f>
        <v>99.66354982706936</v>
      </c>
    </row>
    <row r="15" spans="1:13">
      <c r="A15" s="11" t="s">
        <v>27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>
      <c r="A16" s="8">
        <f>A8-A14</f>
        <v>0.11468253968253972</v>
      </c>
      <c r="B16" s="8">
        <f t="shared" ref="B16:M16" si="0">B8-B14</f>
        <v>-0.55517762660619674</v>
      </c>
      <c r="C16" s="8">
        <f t="shared" si="0"/>
        <v>1.1292181069958822</v>
      </c>
      <c r="D16" s="8">
        <f t="shared" si="0"/>
        <v>0.26026272577997034</v>
      </c>
      <c r="E16" s="8">
        <f t="shared" si="0"/>
        <v>0.62271805273833714</v>
      </c>
      <c r="F16" s="8">
        <f t="shared" si="0"/>
        <v>-0.14915966386554658</v>
      </c>
      <c r="G16" s="8">
        <f t="shared" si="0"/>
        <v>0.92819548872180491</v>
      </c>
      <c r="H16" s="8">
        <f t="shared" si="0"/>
        <v>-1.579385964912281</v>
      </c>
      <c r="I16" s="8">
        <f t="shared" si="0"/>
        <v>-1.2748538011695887</v>
      </c>
      <c r="J16" s="8">
        <f t="shared" si="0"/>
        <v>-2.0912698412698454</v>
      </c>
      <c r="K16" s="8">
        <f t="shared" si="0"/>
        <v>0.39614121510673428</v>
      </c>
      <c r="L16" s="8">
        <f t="shared" si="0"/>
        <v>4.6783625730994594E-2</v>
      </c>
      <c r="M16" s="8">
        <f t="shared" si="0"/>
        <v>-2.1518451430672059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7B70F-559D-49D6-9692-1B8681D2B5F8}">
  <dimension ref="A4:M16"/>
  <sheetViews>
    <sheetView workbookViewId="0">
      <selection activeCell="A4" sqref="A4"/>
    </sheetView>
  </sheetViews>
  <sheetFormatPr defaultColWidth="11.42578125" defaultRowHeight="15"/>
  <cols>
    <col min="1" max="12" width="8.7109375" customWidth="1"/>
  </cols>
  <sheetData>
    <row r="4" spans="1:13">
      <c r="A4" s="5" t="s">
        <v>0</v>
      </c>
      <c r="D4" s="5" t="s">
        <v>29</v>
      </c>
    </row>
    <row r="5" spans="1:13" ht="15.75" thickBot="1"/>
    <row r="6" spans="1:13" ht="15.75" thickBot="1">
      <c r="A6" s="1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>
      <c r="A8" s="3">
        <v>30.300422260068114</v>
      </c>
      <c r="B8" s="4">
        <v>30.587240837478525</v>
      </c>
      <c r="C8" s="4">
        <v>30.235515407085661</v>
      </c>
      <c r="D8" s="4">
        <v>29.838914431673054</v>
      </c>
      <c r="E8" s="4">
        <v>29.586365768396831</v>
      </c>
      <c r="F8" s="4">
        <v>29.810408684546616</v>
      </c>
      <c r="G8" s="4">
        <v>30.528452601656156</v>
      </c>
      <c r="H8" s="4">
        <v>31.117920119727174</v>
      </c>
      <c r="I8" s="4">
        <v>30.640448440448441</v>
      </c>
      <c r="J8" s="4">
        <v>29.620656779779356</v>
      </c>
      <c r="K8" s="4">
        <v>29.200446507515473</v>
      </c>
      <c r="L8" s="4">
        <v>29.483540246006033</v>
      </c>
      <c r="M8" s="4">
        <f>AVERAGE(A8:L8)</f>
        <v>30.07919434036512</v>
      </c>
    </row>
    <row r="9" spans="1:13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>
      <c r="A10" s="3">
        <v>29.949051292326185</v>
      </c>
      <c r="B10" s="4">
        <v>30.203936826218843</v>
      </c>
      <c r="C10" s="4">
        <v>30.086853069926523</v>
      </c>
      <c r="D10" s="4">
        <v>29.457479191438757</v>
      </c>
      <c r="E10" s="4">
        <v>29.301335861127288</v>
      </c>
      <c r="F10" s="4">
        <v>29.434031198686377</v>
      </c>
      <c r="G10" s="4">
        <v>30.127593695604133</v>
      </c>
      <c r="H10" s="4">
        <v>30.685071346175345</v>
      </c>
      <c r="I10" s="4">
        <v>30.191737370833685</v>
      </c>
      <c r="J10" s="4">
        <v>29.191201872511314</v>
      </c>
      <c r="K10" s="4">
        <v>28.921238825031924</v>
      </c>
      <c r="L10" s="4">
        <v>29.215715583068683</v>
      </c>
      <c r="M10" s="4">
        <f>AVERAGE(A10:L10)</f>
        <v>29.730437177745756</v>
      </c>
    </row>
    <row r="11" spans="1:13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>
      <c r="A14" s="3">
        <v>29.790967741935482</v>
      </c>
      <c r="B14" s="4">
        <v>30.175642674694394</v>
      </c>
      <c r="C14" s="4">
        <v>30.185834631071554</v>
      </c>
      <c r="D14" s="4">
        <v>29.169551724137932</v>
      </c>
      <c r="E14" s="4">
        <v>28.883154987022614</v>
      </c>
      <c r="F14" s="4">
        <v>29.188850574712642</v>
      </c>
      <c r="G14" s="4">
        <v>30.105984639016896</v>
      </c>
      <c r="H14" s="4">
        <v>30.460182795698927</v>
      </c>
      <c r="I14" s="4">
        <v>29.923643678160921</v>
      </c>
      <c r="J14" s="4">
        <v>28.854376344086017</v>
      </c>
      <c r="K14" s="4">
        <v>28.568057471264364</v>
      </c>
      <c r="L14" s="4">
        <v>29.014774193548384</v>
      </c>
      <c r="M14" s="4">
        <f>AVERAGE(A14:L14)</f>
        <v>29.526751787945841</v>
      </c>
    </row>
    <row r="15" spans="1:13">
      <c r="A15" s="11" t="s">
        <v>30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>
      <c r="A16" s="8">
        <f>A8-A14</f>
        <v>0.50945451813263176</v>
      </c>
      <c r="B16" s="8">
        <f t="shared" ref="B16:M16" si="0">B8-B14</f>
        <v>0.41159816278413075</v>
      </c>
      <c r="C16" s="8">
        <f t="shared" si="0"/>
        <v>4.9680776014106698E-2</v>
      </c>
      <c r="D16" s="8">
        <f t="shared" si="0"/>
        <v>0.66936270753512161</v>
      </c>
      <c r="E16" s="8">
        <f t="shared" si="0"/>
        <v>0.70321078137421722</v>
      </c>
      <c r="F16" s="8">
        <f t="shared" si="0"/>
        <v>0.6215581098339733</v>
      </c>
      <c r="G16" s="8">
        <f t="shared" si="0"/>
        <v>0.42246796263926001</v>
      </c>
      <c r="H16" s="8">
        <f t="shared" si="0"/>
        <v>0.65773732402824692</v>
      </c>
      <c r="I16" s="8">
        <f t="shared" si="0"/>
        <v>0.71680476228751999</v>
      </c>
      <c r="J16" s="8">
        <f t="shared" si="0"/>
        <v>0.76628043569333926</v>
      </c>
      <c r="K16" s="8">
        <f t="shared" si="0"/>
        <v>0.63238903625110865</v>
      </c>
      <c r="L16" s="8">
        <f t="shared" si="0"/>
        <v>0.46876605245764935</v>
      </c>
      <c r="M16" s="8">
        <f t="shared" si="0"/>
        <v>0.55244255241927931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E1989-3FDB-47BF-A144-B55F20C98F1B}">
  <dimension ref="A4:M16"/>
  <sheetViews>
    <sheetView workbookViewId="0">
      <selection activeCell="A4" sqref="A4"/>
    </sheetView>
  </sheetViews>
  <sheetFormatPr defaultColWidth="11.42578125" defaultRowHeight="15"/>
  <cols>
    <col min="1" max="12" width="8.7109375" customWidth="1"/>
  </cols>
  <sheetData>
    <row r="4" spans="1:13">
      <c r="A4" s="5" t="s">
        <v>0</v>
      </c>
      <c r="D4" s="5" t="s">
        <v>31</v>
      </c>
    </row>
    <row r="5" spans="1:13" ht="15.75" thickBot="1"/>
    <row r="6" spans="1:13" ht="15.75" thickBot="1">
      <c r="A6" s="1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>
      <c r="A10" s="3">
        <v>23.998169571128415</v>
      </c>
      <c r="B10" s="4">
        <v>24.273133629703189</v>
      </c>
      <c r="C10" s="4">
        <v>24.256825838232956</v>
      </c>
      <c r="D10" s="4">
        <v>23.99131787554499</v>
      </c>
      <c r="E10" s="4">
        <v>23.999553617145782</v>
      </c>
      <c r="F10" s="4">
        <v>24.018069758224335</v>
      </c>
      <c r="G10" s="4">
        <v>24.124075864057843</v>
      </c>
      <c r="H10" s="4">
        <v>24.402138774883976</v>
      </c>
      <c r="I10" s="4">
        <v>24.110091161315889</v>
      </c>
      <c r="J10" s="4">
        <v>23.583821255441574</v>
      </c>
      <c r="K10" s="4">
        <v>23.465282491029615</v>
      </c>
      <c r="L10" s="4">
        <v>23.632317801672638</v>
      </c>
      <c r="M10" s="4">
        <f>AVERAGE(A10:L10)</f>
        <v>23.987899803198431</v>
      </c>
    </row>
    <row r="11" spans="1:13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>
      <c r="A15" s="11" t="s">
        <v>30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>
      <c r="A16" s="8">
        <f>A8-A12</f>
        <v>0</v>
      </c>
      <c r="B16" s="8">
        <f t="shared" ref="B16:M16" si="0">B8-B12</f>
        <v>0</v>
      </c>
      <c r="C16" s="8">
        <f t="shared" si="0"/>
        <v>0</v>
      </c>
      <c r="D16" s="8">
        <f t="shared" si="0"/>
        <v>0</v>
      </c>
      <c r="E16" s="8">
        <f t="shared" si="0"/>
        <v>0</v>
      </c>
      <c r="F16" s="8">
        <f t="shared" si="0"/>
        <v>0</v>
      </c>
      <c r="G16" s="8">
        <f t="shared" si="0"/>
        <v>0</v>
      </c>
      <c r="H16" s="8">
        <f t="shared" si="0"/>
        <v>0</v>
      </c>
      <c r="I16" s="8">
        <f t="shared" si="0"/>
        <v>0</v>
      </c>
      <c r="J16" s="8">
        <f t="shared" si="0"/>
        <v>0</v>
      </c>
      <c r="K16" s="8">
        <f t="shared" si="0"/>
        <v>0</v>
      </c>
      <c r="L16" s="8">
        <f t="shared" si="0"/>
        <v>0</v>
      </c>
      <c r="M16" s="8">
        <f t="shared" si="0"/>
        <v>0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43DF8-915E-42E0-BBAF-08CA0415D180}">
  <dimension ref="A4:M16"/>
  <sheetViews>
    <sheetView workbookViewId="0">
      <selection activeCell="A4" sqref="A4"/>
    </sheetView>
  </sheetViews>
  <sheetFormatPr defaultColWidth="11.42578125" defaultRowHeight="15"/>
  <cols>
    <col min="1" max="12" width="8.7109375" customWidth="1"/>
  </cols>
  <sheetData>
    <row r="4" spans="1:13">
      <c r="A4" s="5" t="s">
        <v>0</v>
      </c>
      <c r="D4" s="5" t="s">
        <v>32</v>
      </c>
    </row>
    <row r="5" spans="1:13" ht="15.75" thickBot="1"/>
    <row r="6" spans="1:13" ht="15.75" thickBot="1">
      <c r="A6" s="1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  <c r="M6" s="2" t="s">
        <v>13</v>
      </c>
    </row>
    <row r="7" spans="1:13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>
      <c r="A8" s="3">
        <v>18.870521704500195</v>
      </c>
      <c r="B8" s="4">
        <v>19.099827413281844</v>
      </c>
      <c r="C8" s="4">
        <v>19.162321774340686</v>
      </c>
      <c r="D8" s="4">
        <v>19.274483486335342</v>
      </c>
      <c r="E8" s="4">
        <v>19.262844342037891</v>
      </c>
      <c r="F8" s="4">
        <v>18.925377229080929</v>
      </c>
      <c r="G8" s="4">
        <v>18.632546225180633</v>
      </c>
      <c r="H8" s="4">
        <v>18.461667784278816</v>
      </c>
      <c r="I8" s="4">
        <v>18.648510848126229</v>
      </c>
      <c r="J8" s="4">
        <v>18.736530737721061</v>
      </c>
      <c r="K8" s="4">
        <v>18.886923076923075</v>
      </c>
      <c r="L8" s="4">
        <v>18.93683900321345</v>
      </c>
      <c r="M8" s="4">
        <f>AVERAGE(A8:L8)</f>
        <v>18.908199468751675</v>
      </c>
    </row>
    <row r="9" spans="1:13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>
      <c r="A10" s="3">
        <v>18.857192353643967</v>
      </c>
      <c r="B10" s="4">
        <v>19.021402469770695</v>
      </c>
      <c r="C10" s="4">
        <v>19.19915089895802</v>
      </c>
      <c r="D10" s="4">
        <v>19.219128699723228</v>
      </c>
      <c r="E10" s="4">
        <v>19.234864494184762</v>
      </c>
      <c r="F10" s="4">
        <v>18.876056637214269</v>
      </c>
      <c r="G10" s="4">
        <v>18.434460145362102</v>
      </c>
      <c r="H10" s="4">
        <v>18.507322393763175</v>
      </c>
      <c r="I10" s="4">
        <v>18.695567134015413</v>
      </c>
      <c r="J10" s="4">
        <v>18.750387879411178</v>
      </c>
      <c r="K10" s="4">
        <v>18.810420239615642</v>
      </c>
      <c r="L10" s="4">
        <v>18.908049249966808</v>
      </c>
      <c r="M10" s="4">
        <f>AVERAGE(A10:L10)</f>
        <v>18.876166882969105</v>
      </c>
    </row>
    <row r="11" spans="1:13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>
      <c r="A14" s="3">
        <v>18.735183537263623</v>
      </c>
      <c r="B14" s="4">
        <v>18.958959382762831</v>
      </c>
      <c r="C14" s="4">
        <v>19.380358422939068</v>
      </c>
      <c r="D14" s="4">
        <v>19.13537675606641</v>
      </c>
      <c r="E14" s="4">
        <v>19.082703106332136</v>
      </c>
      <c r="F14" s="4">
        <v>18.875348111658457</v>
      </c>
      <c r="G14" s="4">
        <v>18.249176039220533</v>
      </c>
      <c r="H14" s="4">
        <v>18.330223581757512</v>
      </c>
      <c r="I14" s="4">
        <v>18.6283908045977</v>
      </c>
      <c r="J14" s="4">
        <v>18.782580645161289</v>
      </c>
      <c r="K14" s="4">
        <v>18.716134646962232</v>
      </c>
      <c r="L14" s="4">
        <v>18.854458781362005</v>
      </c>
      <c r="M14" s="4">
        <f>AVERAGE(A14:L14)</f>
        <v>18.810741151340316</v>
      </c>
    </row>
    <row r="15" spans="1:13">
      <c r="A15" s="11" t="s">
        <v>30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>
      <c r="A16" s="8">
        <f>A8-A14</f>
        <v>0.1353381672365721</v>
      </c>
      <c r="B16" s="8">
        <f t="shared" ref="B16:M16" si="0">B8-B14</f>
        <v>0.14086803051901242</v>
      </c>
      <c r="C16" s="8">
        <f t="shared" si="0"/>
        <v>-0.21803664859838179</v>
      </c>
      <c r="D16" s="8">
        <f t="shared" si="0"/>
        <v>0.1391067302689315</v>
      </c>
      <c r="E16" s="8">
        <f t="shared" si="0"/>
        <v>0.18014123570575435</v>
      </c>
      <c r="F16" s="8">
        <f t="shared" si="0"/>
        <v>5.0029117422472069E-2</v>
      </c>
      <c r="G16" s="8">
        <f t="shared" si="0"/>
        <v>0.38337018596009997</v>
      </c>
      <c r="H16" s="8">
        <f t="shared" si="0"/>
        <v>0.13144420252130473</v>
      </c>
      <c r="I16" s="8">
        <f t="shared" si="0"/>
        <v>2.0120043528528697E-2</v>
      </c>
      <c r="J16" s="8">
        <f t="shared" si="0"/>
        <v>-4.6049907440227855E-2</v>
      </c>
      <c r="K16" s="8">
        <f t="shared" si="0"/>
        <v>0.17078842996084376</v>
      </c>
      <c r="L16" s="8">
        <f t="shared" si="0"/>
        <v>8.2380221851444446E-2</v>
      </c>
      <c r="M16" s="8">
        <f t="shared" si="0"/>
        <v>9.7458317411359019E-2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69814C-6116-489D-8ADB-B311B52E997D}"/>
</file>

<file path=customXml/itemProps2.xml><?xml version="1.0" encoding="utf-8"?>
<ds:datastoreItem xmlns:ds="http://schemas.openxmlformats.org/officeDocument/2006/customXml" ds:itemID="{4AB0D8B9-DEA1-42FA-8CD5-E5D1BD633D04}"/>
</file>

<file path=customXml/itemProps3.xml><?xml version="1.0" encoding="utf-8"?>
<ds:datastoreItem xmlns:ds="http://schemas.openxmlformats.org/officeDocument/2006/customXml" ds:itemID="{5C246843-2CD6-4F3A-B07A-1FB119DDFA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Oswaldo Benavides Ballesteros</dc:creator>
  <cp:keywords/>
  <dc:description/>
  <cp:lastModifiedBy>Ramiro Humberto Esguerra Delgado</cp:lastModifiedBy>
  <cp:revision/>
  <dcterms:created xsi:type="dcterms:W3CDTF">2024-03-18T21:59:55Z</dcterms:created>
  <dcterms:modified xsi:type="dcterms:W3CDTF">2026-03-24T16:27:39Z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2025-04-25T00:55:01Z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c1e406f7-adae-4432-a021-268b4de3bd22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  <property fmtid="{D5CDD505-2E9C-101B-9397-08002B2CF9AE}" pid="10" name="MediaServiceImageTags">
    <vt:lpwstr/>
  </property>
</Properties>
</file>