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ideamcol.sharepoint.com/sites/SUBMET/Documentos compartidos/3. MISIONAL/1. CLIMATOLOGÍA Y AGROMETEOROLOGÍA/CLIMATOLOGÍA CIUDADES/Tablas ciudades/"/>
    </mc:Choice>
  </mc:AlternateContent>
  <xr:revisionPtr revIDLastSave="0" documentId="13_ncr:1_{EED2FB10-94F1-40AA-99EF-1DBECDBAEF6B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  <sheet name="Precipitación comp" sheetId="6" r:id="rId6"/>
    <sheet name="No de días con lluvia comp" sheetId="7" r:id="rId7"/>
    <sheet name="Temperatura Máx" sheetId="8" r:id="rId8"/>
    <sheet name="Temperatura Med" sheetId="9" r:id="rId9"/>
    <sheet name="Temperatura Mín" sheetId="10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6" i="10" l="1"/>
  <c r="C16" i="10"/>
  <c r="D16" i="10"/>
  <c r="E16" i="10"/>
  <c r="F16" i="10"/>
  <c r="G16" i="10"/>
  <c r="H16" i="10"/>
  <c r="I16" i="10"/>
  <c r="J16" i="10"/>
  <c r="K16" i="10"/>
  <c r="L16" i="10"/>
  <c r="M16" i="10"/>
  <c r="A16" i="10"/>
  <c r="M14" i="10"/>
  <c r="A16" i="9"/>
  <c r="B16" i="8" l="1"/>
  <c r="C16" i="8"/>
  <c r="D16" i="8"/>
  <c r="E16" i="8"/>
  <c r="F16" i="8"/>
  <c r="G16" i="8"/>
  <c r="H16" i="8"/>
  <c r="I16" i="8"/>
  <c r="J16" i="8"/>
  <c r="K16" i="8"/>
  <c r="L16" i="8"/>
  <c r="M16" i="8"/>
  <c r="A16" i="8"/>
  <c r="M14" i="8"/>
  <c r="B16" i="7"/>
  <c r="C16" i="7"/>
  <c r="D16" i="7"/>
  <c r="E16" i="7"/>
  <c r="F16" i="7"/>
  <c r="G16" i="7"/>
  <c r="H16" i="7"/>
  <c r="I16" i="7"/>
  <c r="J16" i="7"/>
  <c r="K16" i="7"/>
  <c r="L16" i="7"/>
  <c r="M16" i="7"/>
  <c r="A16" i="7"/>
  <c r="B16" i="6"/>
  <c r="C16" i="6"/>
  <c r="D16" i="6"/>
  <c r="E16" i="6"/>
  <c r="F16" i="6"/>
  <c r="G16" i="6"/>
  <c r="H16" i="6"/>
  <c r="I16" i="6"/>
  <c r="J16" i="6"/>
  <c r="K16" i="6"/>
  <c r="L16" i="6"/>
  <c r="M16" i="6"/>
  <c r="A16" i="6"/>
  <c r="M12" i="10" l="1"/>
  <c r="M10" i="10"/>
  <c r="M8" i="10"/>
  <c r="L16" i="9"/>
  <c r="K16" i="9"/>
  <c r="J16" i="9"/>
  <c r="I16" i="9"/>
  <c r="H16" i="9"/>
  <c r="G16" i="9"/>
  <c r="F16" i="9"/>
  <c r="E16" i="9"/>
  <c r="D16" i="9"/>
  <c r="C16" i="9"/>
  <c r="B16" i="9"/>
  <c r="M12" i="9"/>
  <c r="M10" i="9"/>
  <c r="M8" i="9"/>
  <c r="M12" i="8"/>
  <c r="M10" i="8"/>
  <c r="M8" i="8"/>
  <c r="M12" i="7"/>
  <c r="M10" i="7"/>
  <c r="M8" i="7"/>
  <c r="M12" i="6"/>
  <c r="M10" i="6"/>
  <c r="M8" i="6"/>
  <c r="M16" i="3"/>
  <c r="M14" i="3"/>
  <c r="M12" i="3"/>
  <c r="M10" i="3"/>
  <c r="M8" i="3"/>
  <c r="M16" i="2"/>
  <c r="M14" i="2"/>
  <c r="M12" i="2"/>
  <c r="M10" i="2"/>
  <c r="M8" i="2"/>
  <c r="M16" i="9" l="1"/>
  <c r="M8" i="5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<sst xmlns="http://schemas.openxmlformats.org/spreadsheetml/2006/main" count="187" uniqueCount="33">
  <si>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</si>
  <si>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</si>
  <si>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</si>
  <si>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</si>
  <si>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</si>
  <si>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</si>
  <si>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</si>
  <si>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</si>
  <si>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</si>
  <si>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</si>
  <si>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</si>
  <si>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</si>
  <si>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</si>
  <si>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</si>
  <si>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</si>
  <si>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</si>
  <si>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</si>
  <si>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</si>
  <si>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Aeropuerto Palonegro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</si>
  <si>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</si>
  <si>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</si>
  <si>
    <t>Estación Neomundo</t>
  </si>
  <si>
    <t xml:space="preserve">Comparación de las Normales Climatológicas de la Precipitación Acumulada Mensual (mm). </t>
  </si>
  <si>
    <t>Periodo 1991-2020</t>
  </si>
  <si>
    <t>Periodo 1981-2010</t>
  </si>
  <si>
    <t>Periodo 1971-2000</t>
  </si>
  <si>
    <t>Periodo 1961-1990</t>
  </si>
  <si>
    <t>Diferencias de los periodos 1991-2020 vs 1961-1990</t>
  </si>
  <si>
    <t xml:space="preserve">Comparación de las Normales Climatológicas del Número de Días con Lluvia ≥ 1 mm </t>
  </si>
  <si>
    <t xml:space="preserve">Comparación de las Normales Climatológicas de la Temperatura máxima diaria (°C). </t>
  </si>
  <si>
    <t>Diferencias de los periodos 1991-2020 vs 1971-2000</t>
  </si>
  <si>
    <t xml:space="preserve">Comparación de las Normales Climatológicas de la Temperatura media diaria (°C). </t>
  </si>
  <si>
    <t xml:space="preserve">Comparación de las Normales Climatológicas de la Temperatura mínima diaria (°C).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</si>
</sst>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164" fontId="2" fillId="4" borderId="3" xfId="0" applyNumberFormat="1" applyFont="1" applyFill="1" applyBorder="1" applyAlignment="1">
      <alignment horizontal="center" vertical="center"/>
    </xf>
    <xf numFmtId="164" fontId="2" fillId="4" borderId="4" xfId="0" applyNumberFormat="1" applyFont="1" applyFill="1" applyBorder="1" applyAlignment="1">
      <alignment horizontal="center" vertical="center"/>
    </xf>
    <xf numFmtId="2" fontId="2" fillId="0" borderId="3" xfId="0" applyNumberFormat="1" applyFont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vertical="center"/>
    </xf>
    <xf numFmtId="0" fontId="1" fillId="3" borderId="9" xfId="0" applyFont="1" applyFill="1" applyBorder="1" applyAlignment="1">
      <alignment vertical="center"/>
    </xf>
    <xf numFmtId="0" fontId="1" fillId="3" borderId="7" xfId="0" applyFont="1" applyFill="1" applyBorder="1" applyAlignment="1">
      <alignment vertical="center"/>
    </xf>
    <xf numFmtId="0" fontId="1" fillId="3" borderId="3" xfId="0" applyFont="1" applyFill="1" applyBorder="1" applyAlignment="1">
      <alignment vertical="center"/>
    </xf>
    <xf numFmtId="0" fontId="1" fillId="3" borderId="7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63.947999999999986</c:v>
                </c:pt>
                <c:pt idx="1">
                  <c:v>46.1</c:v>
                </c:pt>
                <c:pt idx="2">
                  <c:v>65.908000000000001</c:v>
                </c:pt>
                <c:pt idx="3">
                  <c:v>102.72799999999999</c:v>
                </c:pt>
                <c:pt idx="4">
                  <c:v>85.141666666666666</c:v>
                </c:pt>
                <c:pt idx="5">
                  <c:v>42.535999999999994</c:v>
                </c:pt>
                <c:pt idx="6">
                  <c:v>38.28</c:v>
                </c:pt>
                <c:pt idx="7">
                  <c:v>45.704166666666673</c:v>
                </c:pt>
                <c:pt idx="8">
                  <c:v>60.658333333333331</c:v>
                </c:pt>
                <c:pt idx="9">
                  <c:v>119.05833333333332</c:v>
                </c:pt>
                <c:pt idx="10">
                  <c:v>143.82499999999996</c:v>
                </c:pt>
                <c:pt idx="11">
                  <c:v>83.500416666666666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5.7312722948870372</c:v>
                </c:pt>
                <c:pt idx="1">
                  <c:v>6.5526371666383554</c:v>
                </c:pt>
                <c:pt idx="2">
                  <c:v>9.9499999999999993</c:v>
                </c:pt>
                <c:pt idx="3">
                  <c:v>11.325000000000001</c:v>
                </c:pt>
                <c:pt idx="4">
                  <c:v>12.826666666666666</c:v>
                </c:pt>
                <c:pt idx="5">
                  <c:v>10.899326198969485</c:v>
                </c:pt>
                <c:pt idx="6">
                  <c:v>11.482758620689653</c:v>
                </c:pt>
                <c:pt idx="7">
                  <c:v>12.120689655172413</c:v>
                </c:pt>
                <c:pt idx="8">
                  <c:v>12.107142857142858</c:v>
                </c:pt>
                <c:pt idx="9">
                  <c:v>13.285714285714288</c:v>
                </c:pt>
                <c:pt idx="10">
                  <c:v>10.234693877551019</c:v>
                </c:pt>
                <c:pt idx="11">
                  <c:v>5.3703703703703685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25.659392059553355</c:v>
                </c:pt>
                <c:pt idx="1">
                  <c:v>25.832055433923248</c:v>
                </c:pt>
                <c:pt idx="2">
                  <c:v>25.649326961369979</c:v>
                </c:pt>
                <c:pt idx="3">
                  <c:v>25.652537722908097</c:v>
                </c:pt>
                <c:pt idx="4">
                  <c:v>25.811454300584817</c:v>
                </c:pt>
                <c:pt idx="5">
                  <c:v>25.824969135802476</c:v>
                </c:pt>
                <c:pt idx="6">
                  <c:v>26.05987085395687</c:v>
                </c:pt>
                <c:pt idx="7">
                  <c:v>26.343645559538032</c:v>
                </c:pt>
                <c:pt idx="8">
                  <c:v>26.245613553113564</c:v>
                </c:pt>
                <c:pt idx="9">
                  <c:v>25.648507030603806</c:v>
                </c:pt>
                <c:pt idx="10">
                  <c:v>25.065280409245926</c:v>
                </c:pt>
                <c:pt idx="11">
                  <c:v>25.267673992673995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21.619487256073263</c:v>
                </c:pt>
                <c:pt idx="1">
                  <c:v>21.944611313831611</c:v>
                </c:pt>
                <c:pt idx="2">
                  <c:v>21.892267238436585</c:v>
                </c:pt>
                <c:pt idx="3">
                  <c:v>21.765076585121221</c:v>
                </c:pt>
                <c:pt idx="4">
                  <c:v>21.735415482223036</c:v>
                </c:pt>
                <c:pt idx="5">
                  <c:v>21.734028213166138</c:v>
                </c:pt>
                <c:pt idx="6">
                  <c:v>21.72154002389485</c:v>
                </c:pt>
                <c:pt idx="7">
                  <c:v>21.814997932175338</c:v>
                </c:pt>
                <c:pt idx="8">
                  <c:v>21.645192307692298</c:v>
                </c:pt>
                <c:pt idx="9">
                  <c:v>21.259047860741401</c:v>
                </c:pt>
                <c:pt idx="10">
                  <c:v>21.047833333333323</c:v>
                </c:pt>
                <c:pt idx="11">
                  <c:v>21.252171658986168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18.556066569692824</c:v>
                </c:pt>
                <c:pt idx="1">
                  <c:v>18.860594194084619</c:v>
                </c:pt>
                <c:pt idx="2">
                  <c:v>19.002977667493795</c:v>
                </c:pt>
                <c:pt idx="3">
                  <c:v>19.000848993492674</c:v>
                </c:pt>
                <c:pt idx="4">
                  <c:v>18.932544496824811</c:v>
                </c:pt>
                <c:pt idx="5">
                  <c:v>18.823217280248759</c:v>
                </c:pt>
                <c:pt idx="6">
                  <c:v>18.607906136078174</c:v>
                </c:pt>
                <c:pt idx="7">
                  <c:v>18.604610712863401</c:v>
                </c:pt>
                <c:pt idx="8">
                  <c:v>18.375069904788941</c:v>
                </c:pt>
                <c:pt idx="9">
                  <c:v>18.359280619818254</c:v>
                </c:pt>
                <c:pt idx="10">
                  <c:v>18.46324203282974</c:v>
                </c:pt>
                <c:pt idx="11">
                  <c:v>18.520475599669144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212.503703704</c:v>
                </c:pt>
                <c:pt idx="1">
                  <c:v>165.53550445600001</c:v>
                </c:pt>
                <c:pt idx="2">
                  <c:v>144.733333324</c:v>
                </c:pt>
                <c:pt idx="3">
                  <c:v>137.68928571000001</c:v>
                </c:pt>
                <c:pt idx="4">
                  <c:v>145.70000000000002</c:v>
                </c:pt>
                <c:pt idx="5">
                  <c:v>146.63571428999998</c:v>
                </c:pt>
                <c:pt idx="6">
                  <c:v>165.76428571299999</c:v>
                </c:pt>
                <c:pt idx="7">
                  <c:v>167.44642857599999</c:v>
                </c:pt>
                <c:pt idx="8">
                  <c:v>151.22592594000002</c:v>
                </c:pt>
                <c:pt idx="9">
                  <c:v>155.44854498300001</c:v>
                </c:pt>
                <c:pt idx="10">
                  <c:v>147.79230767999999</c:v>
                </c:pt>
                <c:pt idx="11">
                  <c:v>180.15166666600001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CF-49E6-8B89-A55F03E1AD6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3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4443.2783203125</c:v>
                </c:pt>
                <c:pt idx="1">
                  <c:v>4796.2287946428569</c:v>
                </c:pt>
                <c:pt idx="2">
                  <c:v>4659.8776506696431</c:v>
                </c:pt>
                <c:pt idx="3">
                  <c:v>4734.1843610491069</c:v>
                </c:pt>
                <c:pt idx="4">
                  <c:v>4472.2421875</c:v>
                </c:pt>
                <c:pt idx="5">
                  <c:v>4258.5976155598955</c:v>
                </c:pt>
                <c:pt idx="6">
                  <c:v>4251.1786702473955</c:v>
                </c:pt>
                <c:pt idx="7">
                  <c:v>4414.483154296875</c:v>
                </c:pt>
                <c:pt idx="8">
                  <c:v>4622.336181640625</c:v>
                </c:pt>
                <c:pt idx="9">
                  <c:v>4386.495686848958</c:v>
                </c:pt>
                <c:pt idx="10">
                  <c:v>4043.9937337239585</c:v>
                </c:pt>
                <c:pt idx="11">
                  <c:v>4335.5014997209819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7C-49CD-A47C-F697FA25A9A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050"/>
              <a:t>Comparación de las Normales Climatológicas de la Precipitación Acumulada Mensual (mm)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'Precipitación comp'!$A$7:$M$7</c:f>
              <c:strCache>
                <c:ptCount val="13"/>
                <c:pt idx="0">
                  <c:v>Periodo 1991-2020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CC1-4B03-B7FA-315AB7B7296C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CC1-4B03-B7FA-315AB7B7296C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CC1-4B03-B7FA-315AB7B7296C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CC1-4B03-B7FA-315AB7B7296C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CC1-4B03-B7FA-315AB7B7296C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CC1-4B03-B7FA-315AB7B7296C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CC1-4B03-B7FA-315AB7B7296C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CC1-4B03-B7FA-315AB7B7296C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CC1-4B03-B7FA-315AB7B7296C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5CC1-4B03-B7FA-315AB7B7296C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5CC1-4B03-B7FA-315AB7B7296C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5CC1-4B03-B7FA-315AB7B7296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'Precipitación comp'!$A$6:$L$6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'Precipitación comp'!$A$8:$L$8</c:f>
              <c:numCache>
                <c:formatCode>0.0</c:formatCode>
                <c:ptCount val="12"/>
                <c:pt idx="0">
                  <c:v>60.800000000000004</c:v>
                </c:pt>
                <c:pt idx="1">
                  <c:v>93.806896551724137</c:v>
                </c:pt>
                <c:pt idx="2">
                  <c:v>122.13448275862071</c:v>
                </c:pt>
                <c:pt idx="3">
                  <c:v>108.10689655172415</c:v>
                </c:pt>
                <c:pt idx="4">
                  <c:v>119.3107142857143</c:v>
                </c:pt>
                <c:pt idx="5">
                  <c:v>74.303703703703718</c:v>
                </c:pt>
                <c:pt idx="6">
                  <c:v>79.006896551724154</c:v>
                </c:pt>
                <c:pt idx="7">
                  <c:v>78.811538461538461</c:v>
                </c:pt>
                <c:pt idx="8">
                  <c:v>94.45714285714287</c:v>
                </c:pt>
                <c:pt idx="9">
                  <c:v>158.60357142857143</c:v>
                </c:pt>
                <c:pt idx="10">
                  <c:v>128.33703703703702</c:v>
                </c:pt>
                <c:pt idx="11">
                  <c:v>63.151851851851838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5CC1-4B03-B7FA-315AB7B7296C}"/>
            </c:ext>
          </c:extLst>
        </c:ser>
        <c:ser>
          <c:idx val="1"/>
          <c:order val="1"/>
          <c:tx>
            <c:strRef>
              <c:f>'Precipitación comp'!$A$9:$M$9</c:f>
              <c:strCache>
                <c:ptCount val="13"/>
                <c:pt idx="0">
                  <c:v>Periodo 1981-2010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5CC1-4B03-B7FA-315AB7B7296C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5CC1-4B03-B7FA-315AB7B7296C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5CC1-4B03-B7FA-315AB7B7296C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5CC1-4B03-B7FA-315AB7B7296C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5CC1-4B03-B7FA-315AB7B7296C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5CC1-4B03-B7FA-315AB7B7296C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5CC1-4B03-B7FA-315AB7B7296C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5CC1-4B03-B7FA-315AB7B7296C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5CC1-4B03-B7FA-315AB7B7296C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5CC1-4B03-B7FA-315AB7B7296C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5CC1-4B03-B7FA-315AB7B7296C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5CC1-4B03-B7FA-315AB7B7296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'Precipitación comp'!$A$10:$L$10</c:f>
              <c:numCache>
                <c:formatCode>0.0</c:formatCode>
                <c:ptCount val="12"/>
                <c:pt idx="0">
                  <c:v>61.077777777777776</c:v>
                </c:pt>
                <c:pt idx="1">
                  <c:v>90.421428571428578</c:v>
                </c:pt>
                <c:pt idx="2">
                  <c:v>122.29310344827583</c:v>
                </c:pt>
                <c:pt idx="3">
                  <c:v>123.93793103448277</c:v>
                </c:pt>
                <c:pt idx="4">
                  <c:v>122.83214285714288</c:v>
                </c:pt>
                <c:pt idx="5">
                  <c:v>75.075862068965506</c:v>
                </c:pt>
                <c:pt idx="6">
                  <c:v>84.948275862068968</c:v>
                </c:pt>
                <c:pt idx="7">
                  <c:v>77.444827586206898</c:v>
                </c:pt>
                <c:pt idx="8">
                  <c:v>100.76333333333336</c:v>
                </c:pt>
                <c:pt idx="9">
                  <c:v>148.99999999999997</c:v>
                </c:pt>
                <c:pt idx="10">
                  <c:v>121.52068965517238</c:v>
                </c:pt>
                <c:pt idx="11">
                  <c:v>60.88275862068965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5CC1-4B03-B7FA-315AB7B7296C}"/>
            </c:ext>
          </c:extLst>
        </c:ser>
        <c:ser>
          <c:idx val="2"/>
          <c:order val="2"/>
          <c:tx>
            <c:strRef>
              <c:f>'Precipitación comp'!$A$11:$M$11</c:f>
              <c:strCache>
                <c:ptCount val="13"/>
                <c:pt idx="0">
                  <c:v>Periodo 1971-2000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5CC1-4B03-B7FA-315AB7B7296C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5CC1-4B03-B7FA-315AB7B7296C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5CC1-4B03-B7FA-315AB7B7296C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5CC1-4B03-B7FA-315AB7B7296C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5CC1-4B03-B7FA-315AB7B7296C}"/>
                </c:ext>
              </c:extLst>
            </c:dLbl>
            <c:dLbl>
              <c:idx val="5"/>
              <c:layout>
                <c:manualLayout>
                  <c:x val="-3.6431366924291116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5CC1-4B03-B7FA-315AB7B7296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'Precipitación comp'!$A$12:$L$12</c:f>
              <c:numCache>
                <c:formatCode>0.0</c:formatCode>
                <c:ptCount val="12"/>
                <c:pt idx="0">
                  <c:v>61.177272727272729</c:v>
                </c:pt>
                <c:pt idx="1">
                  <c:v>80.44583333333334</c:v>
                </c:pt>
                <c:pt idx="2">
                  <c:v>121.38749999999999</c:v>
                </c:pt>
                <c:pt idx="3">
                  <c:v>135.34000000000003</c:v>
                </c:pt>
                <c:pt idx="4">
                  <c:v>119.50434782608691</c:v>
                </c:pt>
                <c:pt idx="5">
                  <c:v>81.233333333333306</c:v>
                </c:pt>
                <c:pt idx="6">
                  <c:v>88.651999999999987</c:v>
                </c:pt>
                <c:pt idx="7">
                  <c:v>84.551851851851879</c:v>
                </c:pt>
                <c:pt idx="8">
                  <c:v>100.15925925925927</c:v>
                </c:pt>
                <c:pt idx="9">
                  <c:v>144.02962962962965</c:v>
                </c:pt>
                <c:pt idx="10">
                  <c:v>116.87037037037037</c:v>
                </c:pt>
                <c:pt idx="11">
                  <c:v>52.751999999999995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5CC1-4B03-B7FA-315AB7B7296C}"/>
            </c:ext>
          </c:extLst>
        </c:ser>
        <c:ser>
          <c:idx val="3"/>
          <c:order val="3"/>
          <c:tx>
            <c:strRef>
              <c:f>'Precipitación comp'!$A$13:$M$13</c:f>
              <c:strCache>
                <c:ptCount val="13"/>
                <c:pt idx="0">
                  <c:v>Periodo 1961-1990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5CC1-4B03-B7FA-315AB7B7296C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5CC1-4B03-B7FA-315AB7B7296C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5CC1-4B03-B7FA-315AB7B7296C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5CC1-4B03-B7FA-315AB7B7296C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5CC1-4B03-B7FA-315AB7B7296C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5CC1-4B03-B7FA-315AB7B7296C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5CC1-4B03-B7FA-315AB7B7296C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5CC1-4B03-B7FA-315AB7B7296C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5CC1-4B03-B7FA-315AB7B7296C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5CC1-4B03-B7FA-315AB7B7296C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5CC1-4B03-B7FA-315AB7B7296C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5CC1-4B03-B7FA-315AB7B7296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'Precipitación comp'!$A$14:$L$14</c:f>
              <c:numCache>
                <c:formatCode>0.0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5CC1-4B03-B7FA-315AB7B729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18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050"/>
              <a:t>Comparación de las Normales Climatológicas del Número de Días con Lluvia  ≥ 1 mm 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'No de días con lluvia comp'!$A$7:$M$7</c:f>
              <c:strCache>
                <c:ptCount val="13"/>
                <c:pt idx="0">
                  <c:v>Periodo 1991-2020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D2F-4549-AF82-8C8FFFE84495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D2F-4549-AF82-8C8FFFE84495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D2F-4549-AF82-8C8FFFE84495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D2F-4549-AF82-8C8FFFE84495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D2F-4549-AF82-8C8FFFE84495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D2F-4549-AF82-8C8FFFE84495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D2F-4549-AF82-8C8FFFE84495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D2F-4549-AF82-8C8FFFE84495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D2F-4549-AF82-8C8FFFE84495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D2F-4549-AF82-8C8FFFE84495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7D2F-4549-AF82-8C8FFFE84495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7D2F-4549-AF82-8C8FFFE8449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 de días con lluvia comp'!$A$6:$L$6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 de días con lluvia comp'!$A$8:$L$8</c:f>
              <c:numCache>
                <c:formatCode>0.0</c:formatCode>
                <c:ptCount val="12"/>
                <c:pt idx="0">
                  <c:v>5.7312722948870372</c:v>
                </c:pt>
                <c:pt idx="1">
                  <c:v>6.5526371666383554</c:v>
                </c:pt>
                <c:pt idx="2">
                  <c:v>9.9499999999999993</c:v>
                </c:pt>
                <c:pt idx="3">
                  <c:v>11.325000000000001</c:v>
                </c:pt>
                <c:pt idx="4">
                  <c:v>12.826666666666666</c:v>
                </c:pt>
                <c:pt idx="5">
                  <c:v>10.899326198969485</c:v>
                </c:pt>
                <c:pt idx="6">
                  <c:v>11.482758620689653</c:v>
                </c:pt>
                <c:pt idx="7">
                  <c:v>12.120689655172413</c:v>
                </c:pt>
                <c:pt idx="8">
                  <c:v>12.107142857142858</c:v>
                </c:pt>
                <c:pt idx="9">
                  <c:v>13.285714285714288</c:v>
                </c:pt>
                <c:pt idx="10">
                  <c:v>10.234693877551019</c:v>
                </c:pt>
                <c:pt idx="11">
                  <c:v>5.3703703703703685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7D2F-4549-AF82-8C8FFFE84495}"/>
            </c:ext>
          </c:extLst>
        </c:ser>
        <c:ser>
          <c:idx val="1"/>
          <c:order val="1"/>
          <c:tx>
            <c:strRef>
              <c:f>'No de días con lluvia comp'!$A$9:$M$9</c:f>
              <c:strCache>
                <c:ptCount val="13"/>
                <c:pt idx="0">
                  <c:v>Periodo 1981-2010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7D2F-4549-AF82-8C8FFFE84495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7D2F-4549-AF82-8C8FFFE84495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7D2F-4549-AF82-8C8FFFE84495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7D2F-4549-AF82-8C8FFFE84495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7D2F-4549-AF82-8C8FFFE84495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7D2F-4549-AF82-8C8FFFE84495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7D2F-4549-AF82-8C8FFFE84495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7D2F-4549-AF82-8C8FFFE84495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7D2F-4549-AF82-8C8FFFE84495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7D2F-4549-AF82-8C8FFFE84495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7D2F-4549-AF82-8C8FFFE84495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7D2F-4549-AF82-8C8FFFE8449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'No de días con lluvia comp'!$A$10:$L$10</c:f>
              <c:numCache>
                <c:formatCode>0.0</c:formatCode>
                <c:ptCount val="12"/>
                <c:pt idx="0">
                  <c:v>5.4026272577996712</c:v>
                </c:pt>
                <c:pt idx="1">
                  <c:v>6.5643209799041378</c:v>
                </c:pt>
                <c:pt idx="2">
                  <c:v>9.7241379310344787</c:v>
                </c:pt>
                <c:pt idx="3">
                  <c:v>11.618390804597702</c:v>
                </c:pt>
                <c:pt idx="4">
                  <c:v>12.626666666666665</c:v>
                </c:pt>
                <c:pt idx="5">
                  <c:v>10.952873563218391</c:v>
                </c:pt>
                <c:pt idx="6">
                  <c:v>11.310344827586205</c:v>
                </c:pt>
                <c:pt idx="7">
                  <c:v>12.053333333333331</c:v>
                </c:pt>
                <c:pt idx="8">
                  <c:v>12.233333333333333</c:v>
                </c:pt>
                <c:pt idx="9">
                  <c:v>13.199999999999998</c:v>
                </c:pt>
                <c:pt idx="10">
                  <c:v>9.8857142857142879</c:v>
                </c:pt>
                <c:pt idx="11">
                  <c:v>5.3755555555555539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7D2F-4549-AF82-8C8FFFE84495}"/>
            </c:ext>
          </c:extLst>
        </c:ser>
        <c:ser>
          <c:idx val="2"/>
          <c:order val="2"/>
          <c:tx>
            <c:strRef>
              <c:f>'No de días con lluvia comp'!$A$11:$M$11</c:f>
              <c:strCache>
                <c:ptCount val="13"/>
                <c:pt idx="0">
                  <c:v>Periodo 1971-2000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7D2F-4549-AF82-8C8FFFE84495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7D2F-4549-AF82-8C8FFFE84495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7D2F-4549-AF82-8C8FFFE84495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7D2F-4549-AF82-8C8FFFE84495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7D2F-4549-AF82-8C8FFFE84495}"/>
                </c:ext>
              </c:extLst>
            </c:dLbl>
            <c:dLbl>
              <c:idx val="5"/>
              <c:layout>
                <c:manualLayout>
                  <c:x val="-3.6431366924291116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7D2F-4549-AF82-8C8FFFE8449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'No de días con lluvia comp'!$A$12:$L$12</c:f>
              <c:numCache>
                <c:formatCode>0.0</c:formatCode>
                <c:ptCount val="12"/>
                <c:pt idx="0">
                  <c:v>5.0683809523809513</c:v>
                </c:pt>
                <c:pt idx="1">
                  <c:v>6.7671123366888004</c:v>
                </c:pt>
                <c:pt idx="2">
                  <c:v>9.8519999999999985</c:v>
                </c:pt>
                <c:pt idx="3">
                  <c:v>12.175066312997348</c:v>
                </c:pt>
                <c:pt idx="4">
                  <c:v>12.951999999999996</c:v>
                </c:pt>
                <c:pt idx="5">
                  <c:v>11.26344827586207</c:v>
                </c:pt>
                <c:pt idx="6">
                  <c:v>11.159999999999998</c:v>
                </c:pt>
                <c:pt idx="7">
                  <c:v>11.888888888888888</c:v>
                </c:pt>
                <c:pt idx="8">
                  <c:v>11.888888888888889</c:v>
                </c:pt>
                <c:pt idx="9">
                  <c:v>13.370370370370372</c:v>
                </c:pt>
                <c:pt idx="10">
                  <c:v>9.6666666666666661</c:v>
                </c:pt>
                <c:pt idx="11">
                  <c:v>6.0877820349084697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7D2F-4549-AF82-8C8FFFE84495}"/>
            </c:ext>
          </c:extLst>
        </c:ser>
        <c:ser>
          <c:idx val="3"/>
          <c:order val="3"/>
          <c:tx>
            <c:strRef>
              <c:f>'No de días con lluvia comp'!$A$13:$M$13</c:f>
              <c:strCache>
                <c:ptCount val="13"/>
                <c:pt idx="0">
                  <c:v>Periodo 1961-1990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7D2F-4549-AF82-8C8FFFE84495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7D2F-4549-AF82-8C8FFFE84495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7D2F-4549-AF82-8C8FFFE84495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7D2F-4549-AF82-8C8FFFE84495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7D2F-4549-AF82-8C8FFFE84495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7D2F-4549-AF82-8C8FFFE84495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7D2F-4549-AF82-8C8FFFE84495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7D2F-4549-AF82-8C8FFFE84495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7D2F-4549-AF82-8C8FFFE84495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7D2F-4549-AF82-8C8FFFE84495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7D2F-4549-AF82-8C8FFFE84495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7D2F-4549-AF82-8C8FFFE8449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'No de días con lluvia comp'!$A$14:$L$14</c:f>
              <c:numCache>
                <c:formatCode>0.0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7D2F-4549-AF82-8C8FFFE844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Comparación de las Normales Climatológicas de la Temperatura Máxima (°C)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'Temperatura Máx'!$A$7:$M$7</c:f>
              <c:strCache>
                <c:ptCount val="13"/>
                <c:pt idx="0">
                  <c:v>Periodo 1991-2020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C6B-45EB-AC3D-2E7A5F268158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6B-45EB-AC3D-2E7A5F268158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6B-45EB-AC3D-2E7A5F268158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6B-45EB-AC3D-2E7A5F268158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6B-45EB-AC3D-2E7A5F268158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C6B-45EB-AC3D-2E7A5F268158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1C6B-45EB-AC3D-2E7A5F268158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C6B-45EB-AC3D-2E7A5F268158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1C6B-45EB-AC3D-2E7A5F268158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1C6B-45EB-AC3D-2E7A5F268158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1C6B-45EB-AC3D-2E7A5F268158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C6B-45EB-AC3D-2E7A5F26815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'Temperatura Máx'!$A$6:$L$6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'Temperatura Máx'!$A$8:$L$8</c:f>
              <c:numCache>
                <c:formatCode>0.0</c:formatCode>
                <c:ptCount val="12"/>
                <c:pt idx="0">
                  <c:v>25.659392059553355</c:v>
                </c:pt>
                <c:pt idx="1">
                  <c:v>25.832055433923248</c:v>
                </c:pt>
                <c:pt idx="2">
                  <c:v>25.649326961369979</c:v>
                </c:pt>
                <c:pt idx="3">
                  <c:v>25.652537722908097</c:v>
                </c:pt>
                <c:pt idx="4">
                  <c:v>25.811454300584817</c:v>
                </c:pt>
                <c:pt idx="5">
                  <c:v>25.824969135802476</c:v>
                </c:pt>
                <c:pt idx="6">
                  <c:v>26.05987085395687</c:v>
                </c:pt>
                <c:pt idx="7">
                  <c:v>26.343645559538032</c:v>
                </c:pt>
                <c:pt idx="8">
                  <c:v>26.245613553113564</c:v>
                </c:pt>
                <c:pt idx="9">
                  <c:v>25.648507030603806</c:v>
                </c:pt>
                <c:pt idx="10">
                  <c:v>25.065280409245926</c:v>
                </c:pt>
                <c:pt idx="11">
                  <c:v>25.267673992673995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1C6B-45EB-AC3D-2E7A5F268158}"/>
            </c:ext>
          </c:extLst>
        </c:ser>
        <c:ser>
          <c:idx val="1"/>
          <c:order val="1"/>
          <c:tx>
            <c:strRef>
              <c:f>'Temperatura Máx'!$A$9:$M$9</c:f>
              <c:strCache>
                <c:ptCount val="13"/>
                <c:pt idx="0">
                  <c:v>Periodo 1981-2010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1C6B-45EB-AC3D-2E7A5F268158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1C6B-45EB-AC3D-2E7A5F268158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1C6B-45EB-AC3D-2E7A5F268158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1C6B-45EB-AC3D-2E7A5F268158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1C6B-45EB-AC3D-2E7A5F268158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1C6B-45EB-AC3D-2E7A5F268158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1C6B-45EB-AC3D-2E7A5F268158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1C6B-45EB-AC3D-2E7A5F268158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1C6B-45EB-AC3D-2E7A5F268158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1C6B-45EB-AC3D-2E7A5F268158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1C6B-45EB-AC3D-2E7A5F268158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1C6B-45EB-AC3D-2E7A5F26815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Máx'!$A$10:$L$10</c:f>
              <c:numCache>
                <c:formatCode>0.0</c:formatCode>
                <c:ptCount val="12"/>
                <c:pt idx="0">
                  <c:v>25.304075268817204</c:v>
                </c:pt>
                <c:pt idx="1">
                  <c:v>25.542369758659888</c:v>
                </c:pt>
                <c:pt idx="2">
                  <c:v>25.387871709306637</c:v>
                </c:pt>
                <c:pt idx="3">
                  <c:v>25.338950191570877</c:v>
                </c:pt>
                <c:pt idx="4">
                  <c:v>25.655851329062948</c:v>
                </c:pt>
                <c:pt idx="5">
                  <c:v>25.562111111111111</c:v>
                </c:pt>
                <c:pt idx="6">
                  <c:v>25.769955562870312</c:v>
                </c:pt>
                <c:pt idx="7">
                  <c:v>26.035087133852421</c:v>
                </c:pt>
                <c:pt idx="8">
                  <c:v>25.984688013136292</c:v>
                </c:pt>
                <c:pt idx="9">
                  <c:v>25.564957360029659</c:v>
                </c:pt>
                <c:pt idx="10">
                  <c:v>24.864394636015323</c:v>
                </c:pt>
                <c:pt idx="11">
                  <c:v>24.987974910394264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1C6B-45EB-AC3D-2E7A5F268158}"/>
            </c:ext>
          </c:extLst>
        </c:ser>
        <c:ser>
          <c:idx val="2"/>
          <c:order val="2"/>
          <c:tx>
            <c:strRef>
              <c:f>'Temperatura Máx'!$A$11:$M$11</c:f>
              <c:strCache>
                <c:ptCount val="13"/>
                <c:pt idx="0">
                  <c:v>Periodo 1971-2000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1C6B-45EB-AC3D-2E7A5F268158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1C6B-45EB-AC3D-2E7A5F268158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1C6B-45EB-AC3D-2E7A5F268158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1C6B-45EB-AC3D-2E7A5F268158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1C6B-45EB-AC3D-2E7A5F268158}"/>
                </c:ext>
              </c:extLst>
            </c:dLbl>
            <c:dLbl>
              <c:idx val="5"/>
              <c:layout>
                <c:manualLayout>
                  <c:x val="-3.6431366924291116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1C6B-45EB-AC3D-2E7A5F26815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Máx'!$A$12:$L$12</c:f>
              <c:numCache>
                <c:formatCode>0.0</c:formatCode>
                <c:ptCount val="12"/>
                <c:pt idx="0">
                  <c:v>25.157403225806455</c:v>
                </c:pt>
                <c:pt idx="1">
                  <c:v>25.309315729642414</c:v>
                </c:pt>
                <c:pt idx="2">
                  <c:v>25.241250707413695</c:v>
                </c:pt>
                <c:pt idx="3">
                  <c:v>25.290091954022987</c:v>
                </c:pt>
                <c:pt idx="4">
                  <c:v>25.56826883671917</c:v>
                </c:pt>
                <c:pt idx="5">
                  <c:v>25.518166666666666</c:v>
                </c:pt>
                <c:pt idx="6">
                  <c:v>25.734225977129206</c:v>
                </c:pt>
                <c:pt idx="7">
                  <c:v>25.885981890209397</c:v>
                </c:pt>
                <c:pt idx="8">
                  <c:v>25.791716791979951</c:v>
                </c:pt>
                <c:pt idx="9">
                  <c:v>25.561380871533675</c:v>
                </c:pt>
                <c:pt idx="10">
                  <c:v>24.751091954022989</c:v>
                </c:pt>
                <c:pt idx="11">
                  <c:v>24.944677419354839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1C6B-45EB-AC3D-2E7A5F268158}"/>
            </c:ext>
          </c:extLst>
        </c:ser>
        <c:ser>
          <c:idx val="3"/>
          <c:order val="3"/>
          <c:tx>
            <c:strRef>
              <c:f>'Temperatura Máx'!$A$13:$M$13</c:f>
              <c:strCache>
                <c:ptCount val="13"/>
                <c:pt idx="0">
                  <c:v>Periodo 1961-1990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1C6B-45EB-AC3D-2E7A5F268158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1C6B-45EB-AC3D-2E7A5F268158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1C6B-45EB-AC3D-2E7A5F268158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1C6B-45EB-AC3D-2E7A5F268158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1C6B-45EB-AC3D-2E7A5F268158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1C6B-45EB-AC3D-2E7A5F268158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1C6B-45EB-AC3D-2E7A5F268158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1C6B-45EB-AC3D-2E7A5F268158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1C6B-45EB-AC3D-2E7A5F268158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1C6B-45EB-AC3D-2E7A5F268158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1C6B-45EB-AC3D-2E7A5F268158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1C6B-45EB-AC3D-2E7A5F26815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Máx'!$A$14:$L$14</c:f>
              <c:numCache>
                <c:formatCode>0.0</c:formatCode>
                <c:ptCount val="12"/>
                <c:pt idx="0">
                  <c:v>25.012967741935483</c:v>
                </c:pt>
                <c:pt idx="1">
                  <c:v>25.316437202644099</c:v>
                </c:pt>
                <c:pt idx="2">
                  <c:v>25.226164874551969</c:v>
                </c:pt>
                <c:pt idx="3">
                  <c:v>25.133517241379312</c:v>
                </c:pt>
                <c:pt idx="4">
                  <c:v>25.557706093189967</c:v>
                </c:pt>
                <c:pt idx="5">
                  <c:v>25.482333333333337</c:v>
                </c:pt>
                <c:pt idx="6">
                  <c:v>25.682661290322581</c:v>
                </c:pt>
                <c:pt idx="7">
                  <c:v>25.857347670250892</c:v>
                </c:pt>
                <c:pt idx="8">
                  <c:v>25.81851851851852</c:v>
                </c:pt>
                <c:pt idx="9">
                  <c:v>25.643010752688177</c:v>
                </c:pt>
                <c:pt idx="10">
                  <c:v>24.72562068965517</c:v>
                </c:pt>
                <c:pt idx="11">
                  <c:v>24.96612903225806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1C6B-45EB-AC3D-2E7A5F2681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27"/>
          <c:min val="24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Comparación de las Normales Climatológicas de la Temperatura Media (°C)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'Temperatura Med'!$A$7:$M$7</c:f>
              <c:strCache>
                <c:ptCount val="13"/>
                <c:pt idx="0">
                  <c:v>Periodo 1991-2020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095-491E-A1D6-B5E21D350484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095-491E-A1D6-B5E21D350484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095-491E-A1D6-B5E21D350484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095-491E-A1D6-B5E21D350484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095-491E-A1D6-B5E21D350484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095-491E-A1D6-B5E21D350484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095-491E-A1D6-B5E21D350484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095-491E-A1D6-B5E21D350484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095-491E-A1D6-B5E21D350484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095-491E-A1D6-B5E21D350484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095-491E-A1D6-B5E21D350484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095-491E-A1D6-B5E21D35048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'Temperatura Med'!$A$6:$L$6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'Temperatura Med'!$A$8:$L$8</c:f>
              <c:numCache>
                <c:formatCode>0.0</c:formatCode>
                <c:ptCount val="12"/>
                <c:pt idx="0">
                  <c:v>21.619487256073263</c:v>
                </c:pt>
                <c:pt idx="1">
                  <c:v>21.944611313831611</c:v>
                </c:pt>
                <c:pt idx="2">
                  <c:v>21.892267238436585</c:v>
                </c:pt>
                <c:pt idx="3">
                  <c:v>21.765076585121221</c:v>
                </c:pt>
                <c:pt idx="4">
                  <c:v>21.735415482223036</c:v>
                </c:pt>
                <c:pt idx="5">
                  <c:v>21.734028213166138</c:v>
                </c:pt>
                <c:pt idx="6">
                  <c:v>21.72154002389485</c:v>
                </c:pt>
                <c:pt idx="7">
                  <c:v>21.814997932175338</c:v>
                </c:pt>
                <c:pt idx="8">
                  <c:v>21.645192307692298</c:v>
                </c:pt>
                <c:pt idx="9">
                  <c:v>21.259047860741401</c:v>
                </c:pt>
                <c:pt idx="10">
                  <c:v>21.047833333333323</c:v>
                </c:pt>
                <c:pt idx="11">
                  <c:v>21.252171658986168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C095-491E-A1D6-B5E21D350484}"/>
            </c:ext>
          </c:extLst>
        </c:ser>
        <c:ser>
          <c:idx val="1"/>
          <c:order val="1"/>
          <c:tx>
            <c:strRef>
              <c:f>'Temperatura Med'!$A$9:$M$9</c:f>
              <c:strCache>
                <c:ptCount val="13"/>
                <c:pt idx="0">
                  <c:v>Periodo 1981-2010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095-491E-A1D6-B5E21D350484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095-491E-A1D6-B5E21D350484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095-491E-A1D6-B5E21D350484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C095-491E-A1D6-B5E21D350484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C095-491E-A1D6-B5E21D350484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C095-491E-A1D6-B5E21D350484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C095-491E-A1D6-B5E21D350484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C095-491E-A1D6-B5E21D350484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C095-491E-A1D6-B5E21D350484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C095-491E-A1D6-B5E21D350484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C095-491E-A1D6-B5E21D350484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C095-491E-A1D6-B5E21D35048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Med'!$A$10:$L$10</c:f>
              <c:numCache>
                <c:formatCode>0.0</c:formatCode>
                <c:ptCount val="12"/>
                <c:pt idx="0">
                  <c:v>21.34292831541218</c:v>
                </c:pt>
                <c:pt idx="1">
                  <c:v>21.739495687295925</c:v>
                </c:pt>
                <c:pt idx="2">
                  <c:v>21.735977011494246</c:v>
                </c:pt>
                <c:pt idx="3">
                  <c:v>21.63005294150954</c:v>
                </c:pt>
                <c:pt idx="4">
                  <c:v>21.585003460635271</c:v>
                </c:pt>
                <c:pt idx="5">
                  <c:v>21.529149425287358</c:v>
                </c:pt>
                <c:pt idx="6">
                  <c:v>21.507834101382485</c:v>
                </c:pt>
                <c:pt idx="7">
                  <c:v>21.630986281053023</c:v>
                </c:pt>
                <c:pt idx="8">
                  <c:v>21.398846743295014</c:v>
                </c:pt>
                <c:pt idx="9">
                  <c:v>21.213078853046593</c:v>
                </c:pt>
                <c:pt idx="10">
                  <c:v>20.887222222222224</c:v>
                </c:pt>
                <c:pt idx="11">
                  <c:v>21.010580645161287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C095-491E-A1D6-B5E21D350484}"/>
            </c:ext>
          </c:extLst>
        </c:ser>
        <c:ser>
          <c:idx val="2"/>
          <c:order val="2"/>
          <c:tx>
            <c:strRef>
              <c:f>'Temperatura Med'!$A$11:$M$11</c:f>
              <c:strCache>
                <c:ptCount val="13"/>
                <c:pt idx="0">
                  <c:v>Periodo 1971-2000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C095-491E-A1D6-B5E21D350484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C095-491E-A1D6-B5E21D350484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C095-491E-A1D6-B5E21D350484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C095-491E-A1D6-B5E21D350484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C095-491E-A1D6-B5E21D350484}"/>
                </c:ext>
              </c:extLst>
            </c:dLbl>
            <c:dLbl>
              <c:idx val="5"/>
              <c:layout>
                <c:manualLayout>
                  <c:x val="-4.2313718957276675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C095-491E-A1D6-B5E21D35048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Med'!$A$12:$L$12</c:f>
              <c:numCache>
                <c:formatCode>0.0</c:formatCode>
                <c:ptCount val="12"/>
                <c:pt idx="0">
                  <c:v>21.363454301075262</c:v>
                </c:pt>
                <c:pt idx="1">
                  <c:v>21.621099137931033</c:v>
                </c:pt>
                <c:pt idx="2">
                  <c:v>21.670967741935474</c:v>
                </c:pt>
                <c:pt idx="3">
                  <c:v>21.785351190476181</c:v>
                </c:pt>
                <c:pt idx="4">
                  <c:v>21.666240081572106</c:v>
                </c:pt>
                <c:pt idx="5">
                  <c:v>21.563135057471261</c:v>
                </c:pt>
                <c:pt idx="6">
                  <c:v>21.470403225806443</c:v>
                </c:pt>
                <c:pt idx="7">
                  <c:v>21.655204301075258</c:v>
                </c:pt>
                <c:pt idx="8">
                  <c:v>21.360749999999989</c:v>
                </c:pt>
                <c:pt idx="9">
                  <c:v>21.163222819593777</c:v>
                </c:pt>
                <c:pt idx="10">
                  <c:v>20.871111111111102</c:v>
                </c:pt>
                <c:pt idx="11">
                  <c:v>21.115860215053758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C095-491E-A1D6-B5E21D350484}"/>
            </c:ext>
          </c:extLst>
        </c:ser>
        <c:ser>
          <c:idx val="3"/>
          <c:order val="3"/>
          <c:tx>
            <c:strRef>
              <c:f>'Temperatura Med'!$A$13:$M$13</c:f>
              <c:strCache>
                <c:ptCount val="13"/>
                <c:pt idx="0">
                  <c:v>Periodo 1961-1990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C095-491E-A1D6-B5E21D350484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C095-491E-A1D6-B5E21D350484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C095-491E-A1D6-B5E21D350484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C095-491E-A1D6-B5E21D350484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C095-491E-A1D6-B5E21D350484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C095-491E-A1D6-B5E21D350484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C095-491E-A1D6-B5E21D350484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C095-491E-A1D6-B5E21D350484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C095-491E-A1D6-B5E21D350484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C095-491E-A1D6-B5E21D350484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C095-491E-A1D6-B5E21D350484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C095-491E-A1D6-B5E21D35048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Med'!$A$14:$L$14</c:f>
              <c:numCache>
                <c:formatCode>0.0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C095-491E-A1D6-B5E21D3504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23"/>
          <c:min val="2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Comparación de las Normales Climatológicas de la Temperatura Mínima (°C)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'Temperatura Mín'!$A$7:$M$7</c:f>
              <c:strCache>
                <c:ptCount val="13"/>
                <c:pt idx="0">
                  <c:v>Periodo 1991-2020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B97-4719-997B-3B2699984002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B97-4719-997B-3B2699984002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B97-4719-997B-3B2699984002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B97-4719-997B-3B2699984002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B97-4719-997B-3B2699984002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B97-4719-997B-3B2699984002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4B97-4719-997B-3B2699984002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4B97-4719-997B-3B2699984002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4B97-4719-997B-3B2699984002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4B97-4719-997B-3B2699984002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4B97-4719-997B-3B2699984002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B97-4719-997B-3B26999840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'Temperatura Mín'!$A$6:$L$6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'Temperatura Mín'!$A$8:$L$8</c:f>
              <c:numCache>
                <c:formatCode>0.0</c:formatCode>
                <c:ptCount val="12"/>
                <c:pt idx="0">
                  <c:v>18.556066569692824</c:v>
                </c:pt>
                <c:pt idx="1">
                  <c:v>18.860594194084619</c:v>
                </c:pt>
                <c:pt idx="2">
                  <c:v>19.002977667493795</c:v>
                </c:pt>
                <c:pt idx="3">
                  <c:v>19.000848993492674</c:v>
                </c:pt>
                <c:pt idx="4">
                  <c:v>18.932544496824811</c:v>
                </c:pt>
                <c:pt idx="5">
                  <c:v>18.823217280248759</c:v>
                </c:pt>
                <c:pt idx="6">
                  <c:v>18.607906136078174</c:v>
                </c:pt>
                <c:pt idx="7">
                  <c:v>18.604610712863401</c:v>
                </c:pt>
                <c:pt idx="8">
                  <c:v>18.375069904788941</c:v>
                </c:pt>
                <c:pt idx="9">
                  <c:v>18.359280619818254</c:v>
                </c:pt>
                <c:pt idx="10">
                  <c:v>18.450119540229888</c:v>
                </c:pt>
                <c:pt idx="11">
                  <c:v>18.520475599669144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4B97-4719-997B-3B2699984002}"/>
            </c:ext>
          </c:extLst>
        </c:ser>
        <c:ser>
          <c:idx val="1"/>
          <c:order val="1"/>
          <c:tx>
            <c:strRef>
              <c:f>'Temperatura Mín'!$A$9:$M$9</c:f>
              <c:strCache>
                <c:ptCount val="13"/>
                <c:pt idx="0">
                  <c:v>Periodo 1981-2010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4B97-4719-997B-3B2699984002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4B97-4719-997B-3B2699984002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4B97-4719-997B-3B2699984002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4B97-4719-997B-3B2699984002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4B97-4719-997B-3B2699984002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4B97-4719-997B-3B2699984002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4B97-4719-997B-3B2699984002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4B97-4719-997B-3B2699984002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4B97-4719-997B-3B2699984002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4B97-4719-997B-3B2699984002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4B97-4719-997B-3B2699984002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4B97-4719-997B-3B26999840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Mín'!$A$10:$L$10</c:f>
              <c:numCache>
                <c:formatCode>0.0</c:formatCode>
                <c:ptCount val="12"/>
                <c:pt idx="0">
                  <c:v>18.49290928191818</c:v>
                </c:pt>
                <c:pt idx="1">
                  <c:v>18.807889480273548</c:v>
                </c:pt>
                <c:pt idx="2">
                  <c:v>18.979487808932017</c:v>
                </c:pt>
                <c:pt idx="3">
                  <c:v>18.994166392993979</c:v>
                </c:pt>
                <c:pt idx="4">
                  <c:v>18.933963143099287</c:v>
                </c:pt>
                <c:pt idx="5">
                  <c:v>18.782689655172412</c:v>
                </c:pt>
                <c:pt idx="6">
                  <c:v>18.508901689708146</c:v>
                </c:pt>
                <c:pt idx="7">
                  <c:v>18.561813125695217</c:v>
                </c:pt>
                <c:pt idx="8">
                  <c:v>18.250871343428816</c:v>
                </c:pt>
                <c:pt idx="9">
                  <c:v>18.446796440489432</c:v>
                </c:pt>
                <c:pt idx="10">
                  <c:v>18.402532567049814</c:v>
                </c:pt>
                <c:pt idx="11">
                  <c:v>18.429896057347669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4B97-4719-997B-3B2699984002}"/>
            </c:ext>
          </c:extLst>
        </c:ser>
        <c:ser>
          <c:idx val="2"/>
          <c:order val="2"/>
          <c:tx>
            <c:strRef>
              <c:f>'Temperatura Mín'!$A$11:$M$11</c:f>
              <c:strCache>
                <c:ptCount val="13"/>
                <c:pt idx="0">
                  <c:v>Periodo 1971-2000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4B97-4719-997B-3B2699984002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4B97-4719-997B-3B2699984002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4B97-4719-997B-3B2699984002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4B97-4719-997B-3B2699984002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4B97-4719-997B-3B2699984002}"/>
                </c:ext>
              </c:extLst>
            </c:dLbl>
            <c:dLbl>
              <c:idx val="5"/>
              <c:layout>
                <c:manualLayout>
                  <c:x val="-3.6431366924291116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4B97-4719-997B-3B26999840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Mín'!$A$12:$L$12</c:f>
              <c:numCache>
                <c:formatCode>0.0</c:formatCode>
                <c:ptCount val="12"/>
                <c:pt idx="0">
                  <c:v>18.473557471264368</c:v>
                </c:pt>
                <c:pt idx="1">
                  <c:v>18.775556227734086</c:v>
                </c:pt>
                <c:pt idx="2">
                  <c:v>18.983632496145816</c:v>
                </c:pt>
                <c:pt idx="3">
                  <c:v>19.009416256157639</c:v>
                </c:pt>
                <c:pt idx="4">
                  <c:v>18.942078867760177</c:v>
                </c:pt>
                <c:pt idx="5">
                  <c:v>18.819557471264368</c:v>
                </c:pt>
                <c:pt idx="6">
                  <c:v>18.473590203106333</c:v>
                </c:pt>
                <c:pt idx="7">
                  <c:v>18.509830220713074</c:v>
                </c:pt>
                <c:pt idx="8">
                  <c:v>18.199597701149425</c:v>
                </c:pt>
                <c:pt idx="9">
                  <c:v>18.480933786078101</c:v>
                </c:pt>
                <c:pt idx="10">
                  <c:v>18.358149425287358</c:v>
                </c:pt>
                <c:pt idx="11">
                  <c:v>18.401618279569895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4B97-4719-997B-3B2699984002}"/>
            </c:ext>
          </c:extLst>
        </c:ser>
        <c:ser>
          <c:idx val="3"/>
          <c:order val="3"/>
          <c:tx>
            <c:strRef>
              <c:f>'Temperatura Mín'!$A$13:$M$13</c:f>
              <c:strCache>
                <c:ptCount val="13"/>
                <c:pt idx="0">
                  <c:v>Periodo 1961-1990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4B97-4719-997B-3B2699984002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4B97-4719-997B-3B2699984002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4B97-4719-997B-3B2699984002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4B97-4719-997B-3B2699984002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4B97-4719-997B-3B2699984002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4B97-4719-997B-3B2699984002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4B97-4719-997B-3B2699984002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4B97-4719-997B-3B2699984002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4B97-4719-997B-3B2699984002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4B97-4719-997B-3B2699984002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4B97-4719-997B-3B2699984002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4B97-4719-997B-3B26999840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Mín'!$A$14:$L$14</c:f>
              <c:numCache>
                <c:formatCode>0.0</c:formatCode>
                <c:ptCount val="12"/>
                <c:pt idx="0">
                  <c:v>18.393599925843532</c:v>
                </c:pt>
                <c:pt idx="1">
                  <c:v>18.682549311763871</c:v>
                </c:pt>
                <c:pt idx="2">
                  <c:v>18.888027025913566</c:v>
                </c:pt>
                <c:pt idx="3">
                  <c:v>18.856666666666666</c:v>
                </c:pt>
                <c:pt idx="4">
                  <c:v>18.825388162773454</c:v>
                </c:pt>
                <c:pt idx="5">
                  <c:v>18.669034482758622</c:v>
                </c:pt>
                <c:pt idx="6">
                  <c:v>18.363467741935484</c:v>
                </c:pt>
                <c:pt idx="7">
                  <c:v>18.37415770609319</c:v>
                </c:pt>
                <c:pt idx="8">
                  <c:v>18.081425287356318</c:v>
                </c:pt>
                <c:pt idx="9">
                  <c:v>18.568661887694148</c:v>
                </c:pt>
                <c:pt idx="10">
                  <c:v>18.315298850574713</c:v>
                </c:pt>
                <c:pt idx="11">
                  <c:v>18.244645161290325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4B97-4719-997B-3B26999840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20"/>
          <c:min val="17.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CB6425D6-DD9C-4502-8435-51B46CEF3A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804E360-5167-4F8D-812D-0CFEE1EE27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871133D-EAF4-41FA-A11E-FE11A9C857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27EA16F1-9795-42F1-9332-E5A13FC4EB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4B5793D-A9CD-4F47-968A-A66FD7CE18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6"/>
  <sheetViews>
    <sheetView tabSelected="1" workbookViewId="0">
      <selection activeCell="C20" sqref="C20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9" t="s">
        <v>12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25">
      <c r="A8" s="3">
        <v>63.947999999999986</v>
      </c>
      <c r="B8" s="4">
        <v>46.1</v>
      </c>
      <c r="C8" s="4">
        <v>65.908000000000001</v>
      </c>
      <c r="D8" s="4">
        <v>102.72799999999999</v>
      </c>
      <c r="E8" s="4">
        <v>85.141666666666666</v>
      </c>
      <c r="F8" s="4">
        <v>42.535999999999994</v>
      </c>
      <c r="G8" s="4">
        <v>38.28</v>
      </c>
      <c r="H8" s="4">
        <v>45.704166666666673</v>
      </c>
      <c r="I8" s="4">
        <v>60.658333333333331</v>
      </c>
      <c r="J8" s="4">
        <v>119.05833333333332</v>
      </c>
      <c r="K8" s="4">
        <v>143.82499999999996</v>
      </c>
      <c r="L8" s="4">
        <v>83.500416666666666</v>
      </c>
      <c r="M8" s="4">
        <f>SUM(A8:L8)</f>
        <v>897.38791666666646</v>
      </c>
    </row>
    <row r="9" spans="1:13" x14ac:dyDescent="0.25">
      <c r="A9" s="9" t="s">
        <v>13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0"/>
    </row>
    <row r="10" spans="1:13" x14ac:dyDescent="0.25">
      <c r="A10" s="3">
        <v>5.7312722948870372</v>
      </c>
      <c r="B10" s="4">
        <v>6.5526371666383554</v>
      </c>
      <c r="C10" s="4">
        <v>9.9499999999999993</v>
      </c>
      <c r="D10" s="4">
        <v>11.325000000000001</v>
      </c>
      <c r="E10" s="4">
        <v>12.826666666666666</v>
      </c>
      <c r="F10" s="4">
        <v>10.899326198969485</v>
      </c>
      <c r="G10" s="4">
        <v>11.482758620689653</v>
      </c>
      <c r="H10" s="4">
        <v>12.120689655172413</v>
      </c>
      <c r="I10" s="4">
        <v>12.107142857142858</v>
      </c>
      <c r="J10" s="4">
        <v>13.285714285714288</v>
      </c>
      <c r="K10" s="4">
        <v>10.234693877551019</v>
      </c>
      <c r="L10" s="4">
        <v>5.3703703703703685</v>
      </c>
      <c r="M10" s="4">
        <f>SUM(A10:L10)</f>
        <v>121.88627199380215</v>
      </c>
    </row>
    <row r="11" spans="1:13" x14ac:dyDescent="0.25">
      <c r="A11" s="11" t="s">
        <v>14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/>
    </row>
    <row r="12" spans="1:13" x14ac:dyDescent="0.25">
      <c r="A12" s="3">
        <v>25.659392059553355</v>
      </c>
      <c r="B12" s="4">
        <v>25.832055433923248</v>
      </c>
      <c r="C12" s="4">
        <v>25.649326961369979</v>
      </c>
      <c r="D12" s="4">
        <v>25.652537722908097</v>
      </c>
      <c r="E12" s="4">
        <v>25.811454300584817</v>
      </c>
      <c r="F12" s="4">
        <v>25.824969135802476</v>
      </c>
      <c r="G12" s="4">
        <v>26.05987085395687</v>
      </c>
      <c r="H12" s="4">
        <v>26.343645559538032</v>
      </c>
      <c r="I12" s="4">
        <v>26.245613553113564</v>
      </c>
      <c r="J12" s="4">
        <v>25.648507030603806</v>
      </c>
      <c r="K12" s="4">
        <v>25.065280409245926</v>
      </c>
      <c r="L12" s="4">
        <v>25.267673992673995</v>
      </c>
      <c r="M12" s="4">
        <f>AVERAGE(A12:L12)</f>
        <v>25.755027251106185</v>
      </c>
    </row>
    <row r="13" spans="1:13" x14ac:dyDescent="0.25">
      <c r="A13" s="11" t="s">
        <v>15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2"/>
    </row>
    <row r="14" spans="1:13" x14ac:dyDescent="0.25">
      <c r="A14" s="6">
        <v>21.619487256073263</v>
      </c>
      <c r="B14" s="7">
        <v>21.944611313831611</v>
      </c>
      <c r="C14" s="7">
        <v>21.892267238436585</v>
      </c>
      <c r="D14" s="7">
        <v>21.765076585121221</v>
      </c>
      <c r="E14" s="7">
        <v>21.735415482223036</v>
      </c>
      <c r="F14" s="7">
        <v>21.734028213166138</v>
      </c>
      <c r="G14" s="7">
        <v>21.72154002389485</v>
      </c>
      <c r="H14" s="7">
        <v>21.814997932175338</v>
      </c>
      <c r="I14" s="7">
        <v>21.645192307692298</v>
      </c>
      <c r="J14" s="7">
        <v>21.259047860741401</v>
      </c>
      <c r="K14" s="7">
        <v>21.047833333333323</v>
      </c>
      <c r="L14" s="7">
        <v>21.252171658986168</v>
      </c>
      <c r="M14" s="4">
        <f>AVERAGE(A14:L14)</f>
        <v>21.619305767139604</v>
      </c>
    </row>
    <row r="15" spans="1:13" x14ac:dyDescent="0.25">
      <c r="A15" s="11" t="s">
        <v>16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2"/>
    </row>
    <row r="16" spans="1:13" x14ac:dyDescent="0.25">
      <c r="A16" s="3">
        <v>18.556066569692824</v>
      </c>
      <c r="B16" s="4">
        <v>18.860594194084619</v>
      </c>
      <c r="C16" s="4">
        <v>19.002977667493795</v>
      </c>
      <c r="D16" s="4">
        <v>19.000848993492674</v>
      </c>
      <c r="E16" s="4">
        <v>18.932544496824811</v>
      </c>
      <c r="F16" s="4">
        <v>18.823217280248759</v>
      </c>
      <c r="G16" s="4">
        <v>18.607906136078174</v>
      </c>
      <c r="H16" s="4">
        <v>18.604610712863401</v>
      </c>
      <c r="I16" s="4">
        <v>18.375069904788941</v>
      </c>
      <c r="J16" s="4">
        <v>18.359280619818254</v>
      </c>
      <c r="K16" s="4">
        <v>18.46324203282974</v>
      </c>
      <c r="L16" s="4">
        <v>18.520475599669144</v>
      </c>
      <c r="M16" s="4">
        <f>AVERAGE(A16:L16)</f>
        <v>18.675569517323762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9" t="s">
        <v>12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25">
      <c r="A8" s="3">
        <v>63.947999999999986</v>
      </c>
      <c r="B8" s="4">
        <v>46.1</v>
      </c>
      <c r="C8" s="4">
        <v>65.908000000000001</v>
      </c>
      <c r="D8" s="4">
        <v>102.72799999999999</v>
      </c>
      <c r="E8" s="4">
        <v>85.141666666666666</v>
      </c>
      <c r="F8" s="4">
        <v>42.535999999999994</v>
      </c>
      <c r="G8" s="4">
        <v>38.28</v>
      </c>
      <c r="H8" s="4">
        <v>45.704166666666673</v>
      </c>
      <c r="I8" s="4">
        <v>60.658333333333331</v>
      </c>
      <c r="J8" s="4">
        <v>119.05833333333332</v>
      </c>
      <c r="K8" s="4">
        <v>143.82499999999996</v>
      </c>
      <c r="L8" s="4">
        <v>83.500416666666666</v>
      </c>
      <c r="M8" s="4">
        <f>SUM(A8:L8)</f>
        <v>897.38791666666646</v>
      </c>
    </row>
    <row r="9" spans="1:13" x14ac:dyDescent="0.25">
      <c r="A9" s="9" t="s">
        <v>13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0"/>
    </row>
    <row r="10" spans="1:13" x14ac:dyDescent="0.25">
      <c r="A10" s="3">
        <v>5.7312722948870372</v>
      </c>
      <c r="B10" s="4">
        <v>6.5526371666383554</v>
      </c>
      <c r="C10" s="4">
        <v>9.9499999999999993</v>
      </c>
      <c r="D10" s="4">
        <v>11.325000000000001</v>
      </c>
      <c r="E10" s="4">
        <v>12.826666666666666</v>
      </c>
      <c r="F10" s="4">
        <v>10.899326198969485</v>
      </c>
      <c r="G10" s="4">
        <v>11.482758620689653</v>
      </c>
      <c r="H10" s="4">
        <v>12.120689655172413</v>
      </c>
      <c r="I10" s="4">
        <v>12.107142857142858</v>
      </c>
      <c r="J10" s="4">
        <v>13.285714285714288</v>
      </c>
      <c r="K10" s="4">
        <v>10.234693877551019</v>
      </c>
      <c r="L10" s="4">
        <v>5.3703703703703685</v>
      </c>
      <c r="M10" s="4">
        <f>SUM(A10:L10)</f>
        <v>121.88627199380215</v>
      </c>
    </row>
    <row r="11" spans="1:13" x14ac:dyDescent="0.25">
      <c r="A11" s="11" t="s">
        <v>14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/>
    </row>
    <row r="12" spans="1:13" x14ac:dyDescent="0.25">
      <c r="A12" s="3">
        <v>25.659392059553355</v>
      </c>
      <c r="B12" s="4">
        <v>25.832055433923248</v>
      </c>
      <c r="C12" s="4">
        <v>25.649326961369979</v>
      </c>
      <c r="D12" s="4">
        <v>25.652537722908097</v>
      </c>
      <c r="E12" s="4">
        <v>25.811454300584817</v>
      </c>
      <c r="F12" s="4">
        <v>25.824969135802476</v>
      </c>
      <c r="G12" s="4">
        <v>26.05987085395687</v>
      </c>
      <c r="H12" s="4">
        <v>26.343645559538032</v>
      </c>
      <c r="I12" s="4">
        <v>26.245613553113564</v>
      </c>
      <c r="J12" s="4">
        <v>25.648507030603806</v>
      </c>
      <c r="K12" s="4">
        <v>25.065280409245926</v>
      </c>
      <c r="L12" s="4">
        <v>25.267673992673995</v>
      </c>
      <c r="M12" s="4">
        <f>AVERAGE(A12:L12)</f>
        <v>25.755027251106185</v>
      </c>
    </row>
    <row r="13" spans="1:13" x14ac:dyDescent="0.25">
      <c r="A13" s="11" t="s">
        <v>15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2"/>
    </row>
    <row r="14" spans="1:13" x14ac:dyDescent="0.25">
      <c r="A14" s="6">
        <v>21.619487256073263</v>
      </c>
      <c r="B14" s="7">
        <v>21.944611313831611</v>
      </c>
      <c r="C14" s="7">
        <v>21.892267238436585</v>
      </c>
      <c r="D14" s="7">
        <v>21.765076585121221</v>
      </c>
      <c r="E14" s="7">
        <v>21.735415482223036</v>
      </c>
      <c r="F14" s="7">
        <v>21.734028213166138</v>
      </c>
      <c r="G14" s="7">
        <v>21.72154002389485</v>
      </c>
      <c r="H14" s="7">
        <v>21.814997932175338</v>
      </c>
      <c r="I14" s="7">
        <v>21.645192307692298</v>
      </c>
      <c r="J14" s="7">
        <v>21.259047860741401</v>
      </c>
      <c r="K14" s="7">
        <v>21.047833333333323</v>
      </c>
      <c r="L14" s="7">
        <v>21.252171658986168</v>
      </c>
      <c r="M14" s="4">
        <f>AVERAGE(A14:L14)</f>
        <v>21.619305767139604</v>
      </c>
    </row>
    <row r="15" spans="1:13" x14ac:dyDescent="0.25">
      <c r="A15" s="11" t="s">
        <v>16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2"/>
    </row>
    <row r="16" spans="1:13" x14ac:dyDescent="0.25">
      <c r="A16" s="3">
        <v>18.556066569692824</v>
      </c>
      <c r="B16" s="4">
        <v>18.860594194084619</v>
      </c>
      <c r="C16" s="4">
        <v>19.002977667493795</v>
      </c>
      <c r="D16" s="4">
        <v>19.000848993492674</v>
      </c>
      <c r="E16" s="4">
        <v>18.932544496824811</v>
      </c>
      <c r="F16" s="4">
        <v>18.823217280248759</v>
      </c>
      <c r="G16" s="4">
        <v>18.607906136078174</v>
      </c>
      <c r="H16" s="4">
        <v>18.604610712863401</v>
      </c>
      <c r="I16" s="4">
        <v>18.375069904788941</v>
      </c>
      <c r="J16" s="4">
        <v>18.359280619818254</v>
      </c>
      <c r="K16" s="4">
        <v>18.46324203282974</v>
      </c>
      <c r="L16" s="4">
        <v>18.520475599669144</v>
      </c>
      <c r="M16" s="4">
        <f>AVERAGE(A16:L16)</f>
        <v>18.675569517323762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13" t="s">
        <v>12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4"/>
    </row>
    <row r="8" spans="1:13" x14ac:dyDescent="0.25">
      <c r="A8" s="3">
        <v>63.947999999999986</v>
      </c>
      <c r="B8" s="4">
        <v>46.1</v>
      </c>
      <c r="C8" s="4">
        <v>65.908000000000001</v>
      </c>
      <c r="D8" s="4">
        <v>102.72799999999999</v>
      </c>
      <c r="E8" s="4">
        <v>85.141666666666666</v>
      </c>
      <c r="F8" s="4">
        <v>42.535999999999994</v>
      </c>
      <c r="G8" s="4">
        <v>38.28</v>
      </c>
      <c r="H8" s="4">
        <v>45.704166666666673</v>
      </c>
      <c r="I8" s="4">
        <v>60.658333333333331</v>
      </c>
      <c r="J8" s="4">
        <v>119.05833333333332</v>
      </c>
      <c r="K8" s="4">
        <v>143.82499999999996</v>
      </c>
      <c r="L8" s="4">
        <v>83.500416666666666</v>
      </c>
      <c r="M8" s="4">
        <f>SUM(A8:L8)</f>
        <v>897.38791666666646</v>
      </c>
    </row>
    <row r="9" spans="1:13" x14ac:dyDescent="0.25">
      <c r="A9" s="15" t="s">
        <v>13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6"/>
    </row>
    <row r="10" spans="1:13" x14ac:dyDescent="0.25">
      <c r="A10" s="3">
        <v>5.7312722948870372</v>
      </c>
      <c r="B10" s="4">
        <v>6.5526371666383554</v>
      </c>
      <c r="C10" s="4">
        <v>9.9499999999999993</v>
      </c>
      <c r="D10" s="4">
        <v>11.325000000000001</v>
      </c>
      <c r="E10" s="4">
        <v>12.826666666666666</v>
      </c>
      <c r="F10" s="4">
        <v>10.899326198969485</v>
      </c>
      <c r="G10" s="4">
        <v>11.482758620689653</v>
      </c>
      <c r="H10" s="4">
        <v>12.120689655172413</v>
      </c>
      <c r="I10" s="4">
        <v>12.107142857142858</v>
      </c>
      <c r="J10" s="4">
        <v>13.285714285714288</v>
      </c>
      <c r="K10" s="4">
        <v>10.234693877551019</v>
      </c>
      <c r="L10" s="4">
        <v>5.3703703703703685</v>
      </c>
      <c r="M10" s="4">
        <f>SUM(A10:L10)</f>
        <v>121.88627199380215</v>
      </c>
    </row>
    <row r="11" spans="1:13" x14ac:dyDescent="0.25">
      <c r="A11" s="17" t="s">
        <v>14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8"/>
    </row>
    <row r="12" spans="1:13" x14ac:dyDescent="0.25">
      <c r="A12" s="3">
        <v>25.659392059553355</v>
      </c>
      <c r="B12" s="4">
        <v>25.832055433923248</v>
      </c>
      <c r="C12" s="4">
        <v>25.649326961369979</v>
      </c>
      <c r="D12" s="4">
        <v>25.652537722908097</v>
      </c>
      <c r="E12" s="4">
        <v>25.811454300584817</v>
      </c>
      <c r="F12" s="4">
        <v>25.824969135802476</v>
      </c>
      <c r="G12" s="4">
        <v>26.05987085395687</v>
      </c>
      <c r="H12" s="4">
        <v>26.343645559538032</v>
      </c>
      <c r="I12" s="4">
        <v>26.245613553113564</v>
      </c>
      <c r="J12" s="4">
        <v>25.648507030603806</v>
      </c>
      <c r="K12" s="4">
        <v>25.065280409245926</v>
      </c>
      <c r="L12" s="4">
        <v>25.267673992673995</v>
      </c>
      <c r="M12" s="4">
        <f>AVERAGE(A12:L12)</f>
        <v>25.755027251106185</v>
      </c>
    </row>
    <row r="13" spans="1:13" x14ac:dyDescent="0.25">
      <c r="A13" s="17" t="s">
        <v>15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8"/>
    </row>
    <row r="14" spans="1:13" x14ac:dyDescent="0.25">
      <c r="A14" s="6">
        <v>21.619487256073263</v>
      </c>
      <c r="B14" s="7">
        <v>21.944611313831611</v>
      </c>
      <c r="C14" s="7">
        <v>21.892267238436585</v>
      </c>
      <c r="D14" s="7">
        <v>21.765076585121221</v>
      </c>
      <c r="E14" s="7">
        <v>21.735415482223036</v>
      </c>
      <c r="F14" s="7">
        <v>21.734028213166138</v>
      </c>
      <c r="G14" s="7">
        <v>21.72154002389485</v>
      </c>
      <c r="H14" s="7">
        <v>21.814997932175338</v>
      </c>
      <c r="I14" s="7">
        <v>21.645192307692298</v>
      </c>
      <c r="J14" s="7">
        <v>21.259047860741401</v>
      </c>
      <c r="K14" s="7">
        <v>21.047833333333323</v>
      </c>
      <c r="L14" s="7">
        <v>21.252171658986168</v>
      </c>
      <c r="M14" s="4">
        <f>AVERAGE(A14:L14)</f>
        <v>21.619305767139604</v>
      </c>
    </row>
    <row r="15" spans="1:13" x14ac:dyDescent="0.25">
      <c r="A15" s="17" t="s">
        <v>16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8"/>
    </row>
    <row r="16" spans="1:13" x14ac:dyDescent="0.25">
      <c r="A16" s="3">
        <v>18.556066569692824</v>
      </c>
      <c r="B16" s="4">
        <v>18.860594194084619</v>
      </c>
      <c r="C16" s="4">
        <v>19.002977667493795</v>
      </c>
      <c r="D16" s="4">
        <v>19.000848993492674</v>
      </c>
      <c r="E16" s="4">
        <v>18.932544496824811</v>
      </c>
      <c r="F16" s="4">
        <v>18.823217280248759</v>
      </c>
      <c r="G16" s="4">
        <v>18.607906136078174</v>
      </c>
      <c r="H16" s="4">
        <v>18.604610712863401</v>
      </c>
      <c r="I16" s="4">
        <v>18.375069904788941</v>
      </c>
      <c r="J16" s="4">
        <v>18.359280619818254</v>
      </c>
      <c r="K16" s="4">
        <v>18.46324203282974</v>
      </c>
      <c r="L16" s="4">
        <v>18.520475599669144</v>
      </c>
      <c r="M16" s="4">
        <f>AVERAGE(A16:L16)</f>
        <v>18.675569517323762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9" t="s">
        <v>19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25">
      <c r="A8" s="3">
        <v>212.503703704</v>
      </c>
      <c r="B8" s="4">
        <v>165.53550445600001</v>
      </c>
      <c r="C8" s="4">
        <v>144.733333324</v>
      </c>
      <c r="D8" s="4">
        <v>137.68928571000001</v>
      </c>
      <c r="E8" s="4">
        <v>145.70000000000002</v>
      </c>
      <c r="F8" s="4">
        <v>146.63571428999998</v>
      </c>
      <c r="G8" s="4">
        <v>165.76428571299999</v>
      </c>
      <c r="H8" s="4">
        <v>167.44642857599999</v>
      </c>
      <c r="I8" s="4">
        <v>151.22592594000002</v>
      </c>
      <c r="J8" s="4">
        <v>155.44854498300001</v>
      </c>
      <c r="K8" s="4">
        <v>147.79230767999999</v>
      </c>
      <c r="L8" s="4">
        <v>180.15166666600001</v>
      </c>
      <c r="M8" s="4">
        <v>160.05222508683335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21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9" t="s">
        <v>20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25">
      <c r="A8" s="3">
        <v>4443.2783203125</v>
      </c>
      <c r="B8" s="4">
        <v>4796.2287946428569</v>
      </c>
      <c r="C8" s="4">
        <v>4659.8776506696431</v>
      </c>
      <c r="D8" s="4">
        <v>4734.1843610491069</v>
      </c>
      <c r="E8" s="4">
        <v>4472.2421875</v>
      </c>
      <c r="F8" s="4">
        <v>4258.5976155598955</v>
      </c>
      <c r="G8" s="4">
        <v>4251.1786702473955</v>
      </c>
      <c r="H8" s="4">
        <v>4414.483154296875</v>
      </c>
      <c r="I8" s="4">
        <v>4622.336181640625</v>
      </c>
      <c r="J8" s="4">
        <v>4386.495686848958</v>
      </c>
      <c r="K8" s="4">
        <v>4043.9937337239585</v>
      </c>
      <c r="L8" s="4">
        <v>4335.5014997209819</v>
      </c>
      <c r="M8" s="4">
        <f>AVERAGE(A8:L8)</f>
        <v>4451.5331546844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491C93-652F-4ABE-BBE4-502F1AF9E862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  <c r="D4" s="5" t="s">
        <v>22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11" t="s">
        <v>23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2"/>
    </row>
    <row r="8" spans="1:13" x14ac:dyDescent="0.25">
      <c r="A8" s="3">
        <v>60.800000000000004</v>
      </c>
      <c r="B8" s="4">
        <v>93.806896551724137</v>
      </c>
      <c r="C8" s="4">
        <v>122.13448275862071</v>
      </c>
      <c r="D8" s="4">
        <v>108.10689655172415</v>
      </c>
      <c r="E8" s="4">
        <v>119.3107142857143</v>
      </c>
      <c r="F8" s="4">
        <v>74.303703703703718</v>
      </c>
      <c r="G8" s="4">
        <v>79.006896551724154</v>
      </c>
      <c r="H8" s="4">
        <v>78.811538461538461</v>
      </c>
      <c r="I8" s="4">
        <v>94.45714285714287</v>
      </c>
      <c r="J8" s="4">
        <v>158.60357142857143</v>
      </c>
      <c r="K8" s="4">
        <v>128.33703703703702</v>
      </c>
      <c r="L8" s="4">
        <v>63.151851851851838</v>
      </c>
      <c r="M8" s="4">
        <f>SUM(A8:L8)</f>
        <v>1180.8307320393528</v>
      </c>
    </row>
    <row r="9" spans="1:13" x14ac:dyDescent="0.25">
      <c r="A9" s="11" t="s">
        <v>24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2"/>
    </row>
    <row r="10" spans="1:13" x14ac:dyDescent="0.25">
      <c r="A10" s="3">
        <v>61.077777777777776</v>
      </c>
      <c r="B10" s="4">
        <v>90.421428571428578</v>
      </c>
      <c r="C10" s="4">
        <v>122.29310344827583</v>
      </c>
      <c r="D10" s="4">
        <v>123.93793103448277</v>
      </c>
      <c r="E10" s="4">
        <v>122.83214285714288</v>
      </c>
      <c r="F10" s="4">
        <v>75.075862068965506</v>
      </c>
      <c r="G10" s="4">
        <v>84.948275862068968</v>
      </c>
      <c r="H10" s="4">
        <v>77.444827586206898</v>
      </c>
      <c r="I10" s="4">
        <v>100.76333333333336</v>
      </c>
      <c r="J10" s="4">
        <v>148.99999999999997</v>
      </c>
      <c r="K10" s="4">
        <v>121.52068965517238</v>
      </c>
      <c r="L10" s="4">
        <v>60.88275862068965</v>
      </c>
      <c r="M10" s="4">
        <f>SUM(A10:L10)</f>
        <v>1190.1981308155446</v>
      </c>
    </row>
    <row r="11" spans="1:13" x14ac:dyDescent="0.25">
      <c r="A11" s="11" t="s">
        <v>25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/>
    </row>
    <row r="12" spans="1:13" x14ac:dyDescent="0.25">
      <c r="A12" s="3">
        <v>61.177272727272729</v>
      </c>
      <c r="B12" s="4">
        <v>80.44583333333334</v>
      </c>
      <c r="C12" s="4">
        <v>121.38749999999999</v>
      </c>
      <c r="D12" s="4">
        <v>135.34000000000003</v>
      </c>
      <c r="E12" s="4">
        <v>119.50434782608691</v>
      </c>
      <c r="F12" s="4">
        <v>81.233333333333306</v>
      </c>
      <c r="G12" s="4">
        <v>88.651999999999987</v>
      </c>
      <c r="H12" s="4">
        <v>84.551851851851879</v>
      </c>
      <c r="I12" s="4">
        <v>100.15925925925927</v>
      </c>
      <c r="J12" s="4">
        <v>144.02962962962965</v>
      </c>
      <c r="K12" s="4">
        <v>116.87037037037037</v>
      </c>
      <c r="L12" s="4">
        <v>52.751999999999995</v>
      </c>
      <c r="M12" s="4">
        <f>SUM(A12:L12)</f>
        <v>1186.1033983311377</v>
      </c>
    </row>
    <row r="13" spans="1:13" x14ac:dyDescent="0.25">
      <c r="A13" s="11" t="s">
        <v>26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2"/>
    </row>
    <row r="14" spans="1:13" x14ac:dyDescent="0.25">
      <c r="A14" s="3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x14ac:dyDescent="0.25">
      <c r="A15" s="11" t="s">
        <v>27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2"/>
    </row>
    <row r="16" spans="1:13" x14ac:dyDescent="0.25">
      <c r="A16" s="8">
        <f>A8-A12</f>
        <v>-0.37727272727272521</v>
      </c>
      <c r="B16" s="8">
        <f t="shared" ref="B16:M16" si="0">B8-B12</f>
        <v>13.361063218390797</v>
      </c>
      <c r="C16" s="8">
        <f t="shared" si="0"/>
        <v>0.74698275862071739</v>
      </c>
      <c r="D16" s="8">
        <f t="shared" si="0"/>
        <v>-27.233103448275884</v>
      </c>
      <c r="E16" s="8">
        <f t="shared" si="0"/>
        <v>-0.19363354037261615</v>
      </c>
      <c r="F16" s="8">
        <f t="shared" si="0"/>
        <v>-6.9296296296295878</v>
      </c>
      <c r="G16" s="8">
        <f t="shared" si="0"/>
        <v>-9.6451034482758331</v>
      </c>
      <c r="H16" s="8">
        <f t="shared" si="0"/>
        <v>-5.7403133903134176</v>
      </c>
      <c r="I16" s="8">
        <f t="shared" si="0"/>
        <v>-5.7021164021164026</v>
      </c>
      <c r="J16" s="8">
        <f t="shared" si="0"/>
        <v>14.573941798941775</v>
      </c>
      <c r="K16" s="8">
        <f t="shared" si="0"/>
        <v>11.466666666666654</v>
      </c>
      <c r="L16" s="8">
        <f t="shared" si="0"/>
        <v>10.399851851851842</v>
      </c>
      <c r="M16" s="8">
        <f t="shared" si="0"/>
        <v>-5.2726662917848444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CB52C7-3903-4CE7-98A5-20D930A41A6A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  <c r="D4" s="5" t="s">
        <v>28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11" t="s">
        <v>23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2"/>
    </row>
    <row r="8" spans="1:13" x14ac:dyDescent="0.25">
      <c r="A8" s="3">
        <v>5.7312722948870372</v>
      </c>
      <c r="B8" s="4">
        <v>6.5526371666383554</v>
      </c>
      <c r="C8" s="4">
        <v>9.9499999999999993</v>
      </c>
      <c r="D8" s="4">
        <v>11.325000000000001</v>
      </c>
      <c r="E8" s="4">
        <v>12.826666666666666</v>
      </c>
      <c r="F8" s="4">
        <v>10.899326198969485</v>
      </c>
      <c r="G8" s="4">
        <v>11.482758620689653</v>
      </c>
      <c r="H8" s="4">
        <v>12.120689655172413</v>
      </c>
      <c r="I8" s="4">
        <v>12.107142857142858</v>
      </c>
      <c r="J8" s="4">
        <v>13.285714285714288</v>
      </c>
      <c r="K8" s="4">
        <v>10.234693877551019</v>
      </c>
      <c r="L8" s="4">
        <v>5.3703703703703685</v>
      </c>
      <c r="M8" s="4">
        <f>SUM(A8:L8)</f>
        <v>121.88627199380215</v>
      </c>
    </row>
    <row r="9" spans="1:13" x14ac:dyDescent="0.25">
      <c r="A9" s="11" t="s">
        <v>24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2"/>
    </row>
    <row r="10" spans="1:13" x14ac:dyDescent="0.25">
      <c r="A10" s="3">
        <v>5.4026272577996712</v>
      </c>
      <c r="B10" s="4">
        <v>6.5643209799041378</v>
      </c>
      <c r="C10" s="4">
        <v>9.7241379310344787</v>
      </c>
      <c r="D10" s="4">
        <v>11.618390804597702</v>
      </c>
      <c r="E10" s="4">
        <v>12.626666666666665</v>
      </c>
      <c r="F10" s="4">
        <v>10.952873563218391</v>
      </c>
      <c r="G10" s="4">
        <v>11.310344827586205</v>
      </c>
      <c r="H10" s="4">
        <v>12.053333333333331</v>
      </c>
      <c r="I10" s="4">
        <v>12.233333333333333</v>
      </c>
      <c r="J10" s="4">
        <v>13.199999999999998</v>
      </c>
      <c r="K10" s="4">
        <v>9.8857142857142879</v>
      </c>
      <c r="L10" s="4">
        <v>5.3755555555555539</v>
      </c>
      <c r="M10" s="4">
        <f>SUM(A10:L10)</f>
        <v>120.94729853874375</v>
      </c>
    </row>
    <row r="11" spans="1:13" x14ac:dyDescent="0.25">
      <c r="A11" s="11" t="s">
        <v>25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/>
    </row>
    <row r="12" spans="1:13" x14ac:dyDescent="0.25">
      <c r="A12" s="3">
        <v>5.0683809523809513</v>
      </c>
      <c r="B12" s="4">
        <v>6.7671123366888004</v>
      </c>
      <c r="C12" s="4">
        <v>9.8519999999999985</v>
      </c>
      <c r="D12" s="4">
        <v>12.175066312997348</v>
      </c>
      <c r="E12" s="4">
        <v>12.951999999999996</v>
      </c>
      <c r="F12" s="4">
        <v>11.26344827586207</v>
      </c>
      <c r="G12" s="4">
        <v>11.159999999999998</v>
      </c>
      <c r="H12" s="4">
        <v>11.888888888888888</v>
      </c>
      <c r="I12" s="4">
        <v>11.888888888888889</v>
      </c>
      <c r="J12" s="4">
        <v>13.370370370370372</v>
      </c>
      <c r="K12" s="4">
        <v>9.6666666666666661</v>
      </c>
      <c r="L12" s="4">
        <v>6.0877820349084697</v>
      </c>
      <c r="M12" s="4">
        <f>SUM(A12:L12)</f>
        <v>122.14060472765244</v>
      </c>
    </row>
    <row r="13" spans="1:13" x14ac:dyDescent="0.25">
      <c r="A13" s="11" t="s">
        <v>26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2"/>
    </row>
    <row r="14" spans="1:13" x14ac:dyDescent="0.25">
      <c r="A14" s="3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x14ac:dyDescent="0.25">
      <c r="A15" s="11" t="s">
        <v>27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2"/>
    </row>
    <row r="16" spans="1:13" x14ac:dyDescent="0.25">
      <c r="A16" s="8">
        <f>A8-A12</f>
        <v>0.66289134250608583</v>
      </c>
      <c r="B16" s="8">
        <f t="shared" ref="B16:M16" si="0">B8-B12</f>
        <v>-0.21447517005044503</v>
      </c>
      <c r="C16" s="8">
        <f t="shared" si="0"/>
        <v>9.8000000000000753E-2</v>
      </c>
      <c r="D16" s="8">
        <f t="shared" si="0"/>
        <v>-0.85006631299734714</v>
      </c>
      <c r="E16" s="8">
        <f t="shared" si="0"/>
        <v>-0.12533333333333019</v>
      </c>
      <c r="F16" s="8">
        <f t="shared" si="0"/>
        <v>-0.3641220768925848</v>
      </c>
      <c r="G16" s="8">
        <f t="shared" si="0"/>
        <v>0.32275862068965466</v>
      </c>
      <c r="H16" s="8">
        <f t="shared" si="0"/>
        <v>0.23180076628352531</v>
      </c>
      <c r="I16" s="8">
        <f t="shared" si="0"/>
        <v>0.21825396825396837</v>
      </c>
      <c r="J16" s="8">
        <f t="shared" si="0"/>
        <v>-8.4656084656083763E-2</v>
      </c>
      <c r="K16" s="8">
        <f t="shared" si="0"/>
        <v>0.56802721088435248</v>
      </c>
      <c r="L16" s="8">
        <f t="shared" si="0"/>
        <v>-0.71741166453810123</v>
      </c>
      <c r="M16" s="8">
        <f t="shared" si="0"/>
        <v>-0.25433273385029054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C5D90-92FF-4385-9C13-C99814B0F177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  <c r="D4" s="5" t="s">
        <v>29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11" t="s">
        <v>23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2"/>
    </row>
    <row r="8" spans="1:13" x14ac:dyDescent="0.25">
      <c r="A8" s="3">
        <v>25.659392059553355</v>
      </c>
      <c r="B8" s="4">
        <v>25.832055433923248</v>
      </c>
      <c r="C8" s="4">
        <v>25.649326961369979</v>
      </c>
      <c r="D8" s="4">
        <v>25.652537722908097</v>
      </c>
      <c r="E8" s="4">
        <v>25.811454300584817</v>
      </c>
      <c r="F8" s="4">
        <v>25.824969135802476</v>
      </c>
      <c r="G8" s="4">
        <v>26.05987085395687</v>
      </c>
      <c r="H8" s="4">
        <v>26.343645559538032</v>
      </c>
      <c r="I8" s="4">
        <v>26.245613553113564</v>
      </c>
      <c r="J8" s="4">
        <v>25.648507030603806</v>
      </c>
      <c r="K8" s="4">
        <v>25.065280409245926</v>
      </c>
      <c r="L8" s="4">
        <v>25.267673992673995</v>
      </c>
      <c r="M8" s="4">
        <f>AVERAGE(A8:L8)</f>
        <v>25.755027251106185</v>
      </c>
    </row>
    <row r="9" spans="1:13" x14ac:dyDescent="0.25">
      <c r="A9" s="11" t="s">
        <v>24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2"/>
    </row>
    <row r="10" spans="1:13" x14ac:dyDescent="0.25">
      <c r="A10" s="3">
        <v>25.304075268817204</v>
      </c>
      <c r="B10" s="4">
        <v>25.542369758659888</v>
      </c>
      <c r="C10" s="4">
        <v>25.387871709306637</v>
      </c>
      <c r="D10" s="4">
        <v>25.338950191570877</v>
      </c>
      <c r="E10" s="4">
        <v>25.655851329062948</v>
      </c>
      <c r="F10" s="4">
        <v>25.562111111111111</v>
      </c>
      <c r="G10" s="4">
        <v>25.769955562870312</v>
      </c>
      <c r="H10" s="4">
        <v>26.035087133852421</v>
      </c>
      <c r="I10" s="4">
        <v>25.984688013136292</v>
      </c>
      <c r="J10" s="4">
        <v>25.564957360029659</v>
      </c>
      <c r="K10" s="4">
        <v>24.864394636015323</v>
      </c>
      <c r="L10" s="4">
        <v>24.987974910394264</v>
      </c>
      <c r="M10" s="4">
        <f>AVERAGE(A10:L10)</f>
        <v>25.499857248735577</v>
      </c>
    </row>
    <row r="11" spans="1:13" x14ac:dyDescent="0.25">
      <c r="A11" s="11" t="s">
        <v>25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/>
    </row>
    <row r="12" spans="1:13" x14ac:dyDescent="0.25">
      <c r="A12" s="3">
        <v>25.157403225806455</v>
      </c>
      <c r="B12" s="4">
        <v>25.309315729642414</v>
      </c>
      <c r="C12" s="4">
        <v>25.241250707413695</v>
      </c>
      <c r="D12" s="4">
        <v>25.290091954022987</v>
      </c>
      <c r="E12" s="4">
        <v>25.56826883671917</v>
      </c>
      <c r="F12" s="4">
        <v>25.518166666666666</v>
      </c>
      <c r="G12" s="4">
        <v>25.734225977129206</v>
      </c>
      <c r="H12" s="4">
        <v>25.885981890209397</v>
      </c>
      <c r="I12" s="4">
        <v>25.791716791979951</v>
      </c>
      <c r="J12" s="4">
        <v>25.561380871533675</v>
      </c>
      <c r="K12" s="4">
        <v>24.751091954022989</v>
      </c>
      <c r="L12" s="4">
        <v>24.944677419354839</v>
      </c>
      <c r="M12" s="4">
        <f>AVERAGE(A12:L12)</f>
        <v>25.396131002041784</v>
      </c>
    </row>
    <row r="13" spans="1:13" x14ac:dyDescent="0.25">
      <c r="A13" s="11" t="s">
        <v>26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2"/>
    </row>
    <row r="14" spans="1:13" x14ac:dyDescent="0.25">
      <c r="A14" s="3">
        <v>25.012967741935483</v>
      </c>
      <c r="B14" s="4">
        <v>25.316437202644099</v>
      </c>
      <c r="C14" s="4">
        <v>25.226164874551969</v>
      </c>
      <c r="D14" s="4">
        <v>25.133517241379312</v>
      </c>
      <c r="E14" s="4">
        <v>25.557706093189967</v>
      </c>
      <c r="F14" s="4">
        <v>25.482333333333337</v>
      </c>
      <c r="G14" s="4">
        <v>25.682661290322581</v>
      </c>
      <c r="H14" s="4">
        <v>25.857347670250892</v>
      </c>
      <c r="I14" s="4">
        <v>25.81851851851852</v>
      </c>
      <c r="J14" s="4">
        <v>25.643010752688177</v>
      </c>
      <c r="K14" s="4">
        <v>24.72562068965517</v>
      </c>
      <c r="L14" s="4">
        <v>24.96612903225806</v>
      </c>
      <c r="M14" s="4">
        <f>AVERAGE(A14:L14)</f>
        <v>25.368534536727296</v>
      </c>
    </row>
    <row r="15" spans="1:13" x14ac:dyDescent="0.25">
      <c r="A15" s="11" t="s">
        <v>30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2"/>
    </row>
    <row r="16" spans="1:13" x14ac:dyDescent="0.25">
      <c r="A16" s="8">
        <f>A8-A14</f>
        <v>0.64642431761787122</v>
      </c>
      <c r="B16" s="8">
        <f t="shared" ref="B16:M16" si="0">B8-B14</f>
        <v>0.51561823127914863</v>
      </c>
      <c r="C16" s="8">
        <f t="shared" si="0"/>
        <v>0.42316208681801015</v>
      </c>
      <c r="D16" s="8">
        <f t="shared" si="0"/>
        <v>0.51902048152878422</v>
      </c>
      <c r="E16" s="8">
        <f t="shared" si="0"/>
        <v>0.2537482073948496</v>
      </c>
      <c r="F16" s="8">
        <f t="shared" si="0"/>
        <v>0.34263580246913961</v>
      </c>
      <c r="G16" s="8">
        <f t="shared" si="0"/>
        <v>0.37720956363428826</v>
      </c>
      <c r="H16" s="8">
        <f t="shared" si="0"/>
        <v>0.48629788928714035</v>
      </c>
      <c r="I16" s="8">
        <f t="shared" si="0"/>
        <v>0.42709503459504461</v>
      </c>
      <c r="J16" s="8">
        <f t="shared" si="0"/>
        <v>5.4962779156291219E-3</v>
      </c>
      <c r="K16" s="8">
        <f t="shared" si="0"/>
        <v>0.33965971959075603</v>
      </c>
      <c r="L16" s="8">
        <f t="shared" si="0"/>
        <v>0.30154496041593504</v>
      </c>
      <c r="M16" s="8">
        <f t="shared" si="0"/>
        <v>0.38649271437888899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27793-6586-451B-AAFA-C908861430AC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  <c r="D4" s="5" t="s">
        <v>31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11" t="s">
        <v>23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2"/>
    </row>
    <row r="8" spans="1:13" x14ac:dyDescent="0.25">
      <c r="A8" s="3">
        <v>21.619487256073263</v>
      </c>
      <c r="B8" s="4">
        <v>21.944611313831611</v>
      </c>
      <c r="C8" s="4">
        <v>21.892267238436585</v>
      </c>
      <c r="D8" s="4">
        <v>21.765076585121221</v>
      </c>
      <c r="E8" s="4">
        <v>21.735415482223036</v>
      </c>
      <c r="F8" s="4">
        <v>21.734028213166138</v>
      </c>
      <c r="G8" s="4">
        <v>21.72154002389485</v>
      </c>
      <c r="H8" s="4">
        <v>21.814997932175338</v>
      </c>
      <c r="I8" s="4">
        <v>21.645192307692298</v>
      </c>
      <c r="J8" s="4">
        <v>21.259047860741401</v>
      </c>
      <c r="K8" s="4">
        <v>21.047833333333323</v>
      </c>
      <c r="L8" s="4">
        <v>21.252171658986168</v>
      </c>
      <c r="M8" s="4">
        <f>AVERAGE(A8:L8)</f>
        <v>21.619305767139604</v>
      </c>
    </row>
    <row r="9" spans="1:13" x14ac:dyDescent="0.25">
      <c r="A9" s="11" t="s">
        <v>24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2"/>
    </row>
    <row r="10" spans="1:13" x14ac:dyDescent="0.25">
      <c r="A10" s="3">
        <v>21.34292831541218</v>
      </c>
      <c r="B10" s="4">
        <v>21.739495687295925</v>
      </c>
      <c r="C10" s="4">
        <v>21.735977011494246</v>
      </c>
      <c r="D10" s="4">
        <v>21.63005294150954</v>
      </c>
      <c r="E10" s="4">
        <v>21.585003460635271</v>
      </c>
      <c r="F10" s="4">
        <v>21.529149425287358</v>
      </c>
      <c r="G10" s="4">
        <v>21.507834101382485</v>
      </c>
      <c r="H10" s="4">
        <v>21.630986281053023</v>
      </c>
      <c r="I10" s="4">
        <v>21.398846743295014</v>
      </c>
      <c r="J10" s="4">
        <v>21.213078853046593</v>
      </c>
      <c r="K10" s="4">
        <v>20.887222222222224</v>
      </c>
      <c r="L10" s="4">
        <v>21.010580645161287</v>
      </c>
      <c r="M10" s="4">
        <f>AVERAGE(A10:L10)</f>
        <v>21.434262973982928</v>
      </c>
    </row>
    <row r="11" spans="1:13" x14ac:dyDescent="0.25">
      <c r="A11" s="11" t="s">
        <v>25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/>
    </row>
    <row r="12" spans="1:13" x14ac:dyDescent="0.25">
      <c r="A12" s="3">
        <v>21.363454301075262</v>
      </c>
      <c r="B12" s="4">
        <v>21.621099137931033</v>
      </c>
      <c r="C12" s="4">
        <v>21.670967741935474</v>
      </c>
      <c r="D12" s="4">
        <v>21.785351190476181</v>
      </c>
      <c r="E12" s="4">
        <v>21.666240081572106</v>
      </c>
      <c r="F12" s="4">
        <v>21.563135057471261</v>
      </c>
      <c r="G12" s="4">
        <v>21.470403225806443</v>
      </c>
      <c r="H12" s="4">
        <v>21.655204301075258</v>
      </c>
      <c r="I12" s="4">
        <v>21.360749999999989</v>
      </c>
      <c r="J12" s="4">
        <v>21.163222819593777</v>
      </c>
      <c r="K12" s="4">
        <v>20.871111111111102</v>
      </c>
      <c r="L12" s="4">
        <v>21.115860215053758</v>
      </c>
      <c r="M12" s="4">
        <f>AVERAGE(A12:L12)</f>
        <v>21.442233265258469</v>
      </c>
    </row>
    <row r="13" spans="1:13" x14ac:dyDescent="0.25">
      <c r="A13" s="11" t="s">
        <v>26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2"/>
    </row>
    <row r="14" spans="1:13" x14ac:dyDescent="0.25">
      <c r="A14" s="3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x14ac:dyDescent="0.25">
      <c r="A15" s="11" t="s">
        <v>30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2"/>
    </row>
    <row r="16" spans="1:13" x14ac:dyDescent="0.25">
      <c r="A16" s="8">
        <f>A8-A12</f>
        <v>0.25603295499800183</v>
      </c>
      <c r="B16" s="8">
        <f t="shared" ref="B16:M16" si="0">B8-B12</f>
        <v>0.32351217590057857</v>
      </c>
      <c r="C16" s="8">
        <f t="shared" si="0"/>
        <v>0.22129949650111058</v>
      </c>
      <c r="D16" s="8">
        <f t="shared" si="0"/>
        <v>-2.0274605354959618E-2</v>
      </c>
      <c r="E16" s="8">
        <f t="shared" si="0"/>
        <v>6.9175400650930641E-2</v>
      </c>
      <c r="F16" s="8">
        <f t="shared" si="0"/>
        <v>0.17089315569487695</v>
      </c>
      <c r="G16" s="8">
        <f t="shared" si="0"/>
        <v>0.25113679808840672</v>
      </c>
      <c r="H16" s="8">
        <f t="shared" si="0"/>
        <v>0.15979363110007938</v>
      </c>
      <c r="I16" s="8">
        <f t="shared" si="0"/>
        <v>0.28444230769230927</v>
      </c>
      <c r="J16" s="8">
        <f t="shared" si="0"/>
        <v>9.582504114762358E-2</v>
      </c>
      <c r="K16" s="8">
        <f t="shared" si="0"/>
        <v>0.17672222222222089</v>
      </c>
      <c r="L16" s="8">
        <f t="shared" si="0"/>
        <v>0.13631144393241001</v>
      </c>
      <c r="M16" s="8">
        <f t="shared" si="0"/>
        <v>0.17707250188113477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6793AA-EF9C-41E2-9B3D-236A4D2CCB8A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  <c r="D4" s="5" t="s">
        <v>32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11" t="s">
        <v>23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2"/>
    </row>
    <row r="8" spans="1:13" x14ac:dyDescent="0.25">
      <c r="A8" s="3">
        <v>18.556066569692824</v>
      </c>
      <c r="B8" s="4">
        <v>18.860594194084619</v>
      </c>
      <c r="C8" s="4">
        <v>19.002977667493795</v>
      </c>
      <c r="D8" s="4">
        <v>19.000848993492674</v>
      </c>
      <c r="E8" s="4">
        <v>18.932544496824811</v>
      </c>
      <c r="F8" s="4">
        <v>18.823217280248759</v>
      </c>
      <c r="G8" s="4">
        <v>18.607906136078174</v>
      </c>
      <c r="H8" s="4">
        <v>18.604610712863401</v>
      </c>
      <c r="I8" s="4">
        <v>18.375069904788941</v>
      </c>
      <c r="J8" s="4">
        <v>18.359280619818254</v>
      </c>
      <c r="K8" s="4">
        <v>18.450119540229888</v>
      </c>
      <c r="L8" s="4">
        <v>18.520475599669144</v>
      </c>
      <c r="M8" s="4">
        <f>AVERAGE(A8:L8)</f>
        <v>18.674475976273772</v>
      </c>
    </row>
    <row r="9" spans="1:13" x14ac:dyDescent="0.25">
      <c r="A9" s="11" t="s">
        <v>24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2"/>
    </row>
    <row r="10" spans="1:13" x14ac:dyDescent="0.25">
      <c r="A10" s="3">
        <v>18.49290928191818</v>
      </c>
      <c r="B10" s="4">
        <v>18.807889480273548</v>
      </c>
      <c r="C10" s="4">
        <v>18.979487808932017</v>
      </c>
      <c r="D10" s="4">
        <v>18.994166392993979</v>
      </c>
      <c r="E10" s="4">
        <v>18.933963143099287</v>
      </c>
      <c r="F10" s="4">
        <v>18.782689655172412</v>
      </c>
      <c r="G10" s="4">
        <v>18.508901689708146</v>
      </c>
      <c r="H10" s="4">
        <v>18.561813125695217</v>
      </c>
      <c r="I10" s="4">
        <v>18.250871343428816</v>
      </c>
      <c r="J10" s="4">
        <v>18.446796440489432</v>
      </c>
      <c r="K10" s="4">
        <v>18.402532567049814</v>
      </c>
      <c r="L10" s="4">
        <v>18.429896057347669</v>
      </c>
      <c r="M10" s="4">
        <f>AVERAGE(A10:L10)</f>
        <v>18.632659748842375</v>
      </c>
    </row>
    <row r="11" spans="1:13" x14ac:dyDescent="0.25">
      <c r="A11" s="11" t="s">
        <v>25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/>
    </row>
    <row r="12" spans="1:13" x14ac:dyDescent="0.25">
      <c r="A12" s="3">
        <v>18.473557471264368</v>
      </c>
      <c r="B12" s="4">
        <v>18.775556227734086</v>
      </c>
      <c r="C12" s="4">
        <v>18.983632496145816</v>
      </c>
      <c r="D12" s="4">
        <v>19.009416256157639</v>
      </c>
      <c r="E12" s="4">
        <v>18.942078867760177</v>
      </c>
      <c r="F12" s="4">
        <v>18.819557471264368</v>
      </c>
      <c r="G12" s="4">
        <v>18.473590203106333</v>
      </c>
      <c r="H12" s="4">
        <v>18.509830220713074</v>
      </c>
      <c r="I12" s="4">
        <v>18.199597701149425</v>
      </c>
      <c r="J12" s="4">
        <v>18.480933786078101</v>
      </c>
      <c r="K12" s="4">
        <v>18.358149425287358</v>
      </c>
      <c r="L12" s="4">
        <v>18.401618279569895</v>
      </c>
      <c r="M12" s="4">
        <f>AVERAGE(A12:L12)</f>
        <v>18.61895986718589</v>
      </c>
    </row>
    <row r="13" spans="1:13" x14ac:dyDescent="0.25">
      <c r="A13" s="11" t="s">
        <v>26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2"/>
    </row>
    <row r="14" spans="1:13" x14ac:dyDescent="0.25">
      <c r="A14" s="3">
        <v>18.393599925843532</v>
      </c>
      <c r="B14" s="4">
        <v>18.682549311763871</v>
      </c>
      <c r="C14" s="4">
        <v>18.888027025913566</v>
      </c>
      <c r="D14" s="4">
        <v>18.856666666666666</v>
      </c>
      <c r="E14" s="4">
        <v>18.825388162773454</v>
      </c>
      <c r="F14" s="4">
        <v>18.669034482758622</v>
      </c>
      <c r="G14" s="4">
        <v>18.363467741935484</v>
      </c>
      <c r="H14" s="4">
        <v>18.37415770609319</v>
      </c>
      <c r="I14" s="4">
        <v>18.081425287356318</v>
      </c>
      <c r="J14" s="4">
        <v>18.568661887694148</v>
      </c>
      <c r="K14" s="4">
        <v>18.315298850574713</v>
      </c>
      <c r="L14" s="4">
        <v>18.244645161290325</v>
      </c>
      <c r="M14" s="4">
        <f>AVERAGE(A14:L14)</f>
        <v>18.521910184221991</v>
      </c>
    </row>
    <row r="15" spans="1:13" x14ac:dyDescent="0.25">
      <c r="A15" s="11" t="s">
        <v>30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2"/>
    </row>
    <row r="16" spans="1:13" x14ac:dyDescent="0.25">
      <c r="A16" s="8">
        <f>A8-A14</f>
        <v>0.16246664384929232</v>
      </c>
      <c r="B16" s="8">
        <f t="shared" ref="B16:M16" si="0">B8-B14</f>
        <v>0.17804488232074789</v>
      </c>
      <c r="C16" s="8">
        <f t="shared" si="0"/>
        <v>0.11495064158022927</v>
      </c>
      <c r="D16" s="8">
        <f t="shared" si="0"/>
        <v>0.14418232682600873</v>
      </c>
      <c r="E16" s="8">
        <f t="shared" si="0"/>
        <v>0.10715633405135705</v>
      </c>
      <c r="F16" s="8">
        <f t="shared" si="0"/>
        <v>0.15418279749013664</v>
      </c>
      <c r="G16" s="8">
        <f t="shared" si="0"/>
        <v>0.24443839414269064</v>
      </c>
      <c r="H16" s="8">
        <f t="shared" si="0"/>
        <v>0.23045300677021174</v>
      </c>
      <c r="I16" s="8">
        <f t="shared" si="0"/>
        <v>0.29364461743262282</v>
      </c>
      <c r="J16" s="8">
        <f t="shared" si="0"/>
        <v>-0.20938126787589439</v>
      </c>
      <c r="K16" s="8">
        <f t="shared" si="0"/>
        <v>0.13482068965517513</v>
      </c>
      <c r="L16" s="8">
        <f t="shared" si="0"/>
        <v>0.2758304383788186</v>
      </c>
      <c r="M16" s="8">
        <f t="shared" si="0"/>
        <v>0.15256579205178156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E01F80E-FA60-4CD9-B995-C441B68D2DD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6fdf0d6-0615-405e-b413-401ad3b68db2"/>
    <ds:schemaRef ds:uri="f6518214-13e4-40ff-84b3-6c7caacd9d4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FA4C0D0-6647-4B0F-A609-9403C1FAB3D5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86fdf0d6-0615-405e-b413-401ad3b68db2"/>
    <ds:schemaRef ds:uri="f6518214-13e4-40ff-84b3-6c7caacd9d41"/>
  </ds:schemaRefs>
</ds:datastoreItem>
</file>

<file path=customXml/itemProps3.xml><?xml version="1.0" encoding="utf-8"?>
<ds:datastoreItem xmlns:ds="http://schemas.openxmlformats.org/officeDocument/2006/customXml" ds:itemID="{874C9769-414B-460E-9E06-2E7806C0467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Precipitación</vt:lpstr>
      <vt:lpstr>No. de días con lluvia</vt:lpstr>
      <vt:lpstr>Temperaturas</vt:lpstr>
      <vt:lpstr>Brillo Solar</vt:lpstr>
      <vt:lpstr>Radiación Global</vt:lpstr>
      <vt:lpstr>Precipitación comp</vt:lpstr>
      <vt:lpstr>No de días con lluvia comp</vt:lpstr>
      <vt:lpstr>Temperatura Máx</vt:lpstr>
      <vt:lpstr>Temperatura Med</vt:lpstr>
      <vt:lpstr>Temperatura Mín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Jhon Fredy Bermúdez González</cp:lastModifiedBy>
  <dcterms:created xsi:type="dcterms:W3CDTF">2024-03-18T21:59:55Z</dcterms:created>
  <dcterms:modified xsi:type="dcterms:W3CDTF">2025-08-27T13:50:09Z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2025-04-25T20:56:35Z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69d7eaab-6f2f-468d-bd39-2934ed81d9a1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  <property fmtid="{D5CDD505-2E9C-101B-9397-08002B2CF9AE}" pid="10" name="MediaServiceImageTags">
    <vt:lpwstr/>
  </property>
</Properties>
</file>